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G:\マイドライブ\000. 東大同志社共有フォルダ\04. M-BIC\04. webサイト\10. サイト原稿\"/>
    </mc:Choice>
  </mc:AlternateContent>
  <xr:revisionPtr revIDLastSave="0" documentId="13_ncr:1_{1811507A-1BA6-464D-98DB-0085C0403108}" xr6:coauthVersionLast="47" xr6:coauthVersionMax="47" xr10:uidLastSave="{00000000-0000-0000-0000-000000000000}"/>
  <bookViews>
    <workbookView xWindow="-120" yWindow="-120" windowWidth="29040" windowHeight="15720" xr2:uid="{00000000-000D-0000-FFFF-FFFF00000000}"/>
  </bookViews>
  <sheets>
    <sheet name="エントリーシート" sheetId="1" r:id="rId1"/>
    <sheet name="記入例" sheetId="3" r:id="rId2"/>
    <sheet name="プルダウンの選択肢"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0" i="1" l="1"/>
  <c r="H50" i="1" s="1"/>
  <c r="I50" i="3"/>
  <c r="H50" i="3" s="1"/>
  <c r="I43" i="3"/>
  <c r="H43" i="3" s="1"/>
  <c r="I36" i="3"/>
  <c r="H36" i="3" s="1"/>
  <c r="I43" i="1"/>
  <c r="H43" i="1" s="1"/>
  <c r="I36" i="1"/>
  <c r="H36" i="1" s="1"/>
  <c r="I29" i="1"/>
  <c r="H29" i="1" s="1"/>
  <c r="I22" i="1"/>
  <c r="H22" i="1" s="1"/>
  <c r="I29" i="3"/>
  <c r="H29" i="3" s="1"/>
  <c r="I22" i="3"/>
  <c r="H22" i="3" s="1"/>
  <c r="I67" i="3"/>
  <c r="H67" i="3" s="1"/>
  <c r="I17" i="3"/>
  <c r="H17" i="3" s="1"/>
  <c r="I17" i="1"/>
  <c r="H17" i="1" s="1"/>
  <c r="I75" i="3"/>
  <c r="H75" i="3" s="1"/>
  <c r="I66" i="3"/>
  <c r="H66" i="3" s="1"/>
  <c r="I65" i="3"/>
  <c r="H65" i="3" s="1"/>
  <c r="I64" i="3"/>
  <c r="H64" i="3" s="1"/>
  <c r="I63" i="3"/>
  <c r="H63" i="3" s="1"/>
  <c r="I62" i="3"/>
  <c r="H62" i="3" s="1"/>
  <c r="I61" i="3"/>
  <c r="H61" i="3" s="1"/>
  <c r="I60" i="3"/>
  <c r="H60" i="3" s="1"/>
  <c r="I52" i="3"/>
  <c r="H52" i="3" s="1"/>
  <c r="I51" i="3"/>
  <c r="H51" i="3" s="1"/>
  <c r="I49" i="3"/>
  <c r="H49" i="3" s="1"/>
  <c r="I48" i="3"/>
  <c r="H48" i="3" s="1"/>
  <c r="I47" i="3"/>
  <c r="H47" i="3" s="1"/>
  <c r="I46" i="3"/>
  <c r="H46" i="3" s="1"/>
  <c r="I45" i="3"/>
  <c r="H45" i="3" s="1"/>
  <c r="I44" i="3"/>
  <c r="H44" i="3" s="1"/>
  <c r="I42" i="3"/>
  <c r="H42" i="3" s="1"/>
  <c r="I41" i="3"/>
  <c r="H41" i="3" s="1"/>
  <c r="I40" i="3"/>
  <c r="H40" i="3" s="1"/>
  <c r="I39" i="3"/>
  <c r="H39" i="3" s="1"/>
  <c r="I38" i="3"/>
  <c r="H38" i="3" s="1"/>
  <c r="I37" i="3"/>
  <c r="H37" i="3" s="1"/>
  <c r="I35" i="3"/>
  <c r="H35" i="3" s="1"/>
  <c r="I34" i="3"/>
  <c r="H34" i="3" s="1"/>
  <c r="I33" i="3"/>
  <c r="H33" i="3" s="1"/>
  <c r="I32" i="3"/>
  <c r="H32" i="3" s="1"/>
  <c r="I31" i="3"/>
  <c r="H31" i="3" s="1"/>
  <c r="I30" i="3"/>
  <c r="H30" i="3" s="1"/>
  <c r="I28" i="3"/>
  <c r="H28" i="3" s="1"/>
  <c r="I27" i="3"/>
  <c r="H27" i="3" s="1"/>
  <c r="I26" i="3"/>
  <c r="H26" i="3" s="1"/>
  <c r="I25" i="3"/>
  <c r="H25" i="3" s="1"/>
  <c r="I24" i="3"/>
  <c r="H24" i="3" s="1"/>
  <c r="I23" i="3"/>
  <c r="H23" i="3" s="1"/>
  <c r="I21" i="3"/>
  <c r="H21" i="3" s="1"/>
  <c r="I20" i="3"/>
  <c r="H20" i="3" s="1"/>
  <c r="I19" i="3"/>
  <c r="H19" i="3" s="1"/>
  <c r="I18" i="3"/>
  <c r="H18" i="3" s="1"/>
  <c r="I16" i="3"/>
  <c r="H16" i="3" s="1"/>
  <c r="I15" i="3"/>
  <c r="H15" i="3" s="1"/>
  <c r="I14" i="3"/>
  <c r="H14" i="3" s="1"/>
  <c r="I13" i="3"/>
  <c r="H13" i="3" s="1"/>
  <c r="H3" i="3"/>
  <c r="H72" i="3" s="1"/>
  <c r="I75" i="1"/>
  <c r="H75" i="1" s="1"/>
  <c r="H3" i="1"/>
  <c r="H57" i="1" s="1"/>
  <c r="I61" i="1"/>
  <c r="H61" i="1" s="1"/>
  <c r="I16" i="1"/>
  <c r="H16" i="1" s="1"/>
  <c r="I66" i="1"/>
  <c r="I65" i="1"/>
  <c r="I64" i="1"/>
  <c r="I63" i="1"/>
  <c r="I62" i="1"/>
  <c r="I60" i="1"/>
  <c r="I45" i="1"/>
  <c r="H45" i="1" s="1"/>
  <c r="I44" i="1"/>
  <c r="H44" i="1" s="1"/>
  <c r="I42" i="1"/>
  <c r="H42" i="1" s="1"/>
  <c r="I41" i="1"/>
  <c r="H41" i="1" s="1"/>
  <c r="I40" i="1"/>
  <c r="H40" i="1" s="1"/>
  <c r="I39" i="1"/>
  <c r="H39" i="1" s="1"/>
  <c r="I32" i="1"/>
  <c r="H32" i="1" s="1"/>
  <c r="I38" i="1"/>
  <c r="H38" i="1" s="1"/>
  <c r="I37" i="1"/>
  <c r="H37" i="1" s="1"/>
  <c r="I35" i="1"/>
  <c r="H35" i="1" s="1"/>
  <c r="I34" i="1"/>
  <c r="H34" i="1" s="1"/>
  <c r="I33" i="1"/>
  <c r="H33" i="1" s="1"/>
  <c r="I49" i="1"/>
  <c r="H49" i="1" s="1"/>
  <c r="I52" i="1"/>
  <c r="H52" i="1" s="1"/>
  <c r="I31" i="1"/>
  <c r="H31" i="1" s="1"/>
  <c r="I24" i="1"/>
  <c r="H24" i="1" s="1"/>
  <c r="I51" i="1"/>
  <c r="H51" i="1" s="1"/>
  <c r="I48" i="1"/>
  <c r="H48" i="1" s="1"/>
  <c r="I47" i="1"/>
  <c r="H47" i="1" s="1"/>
  <c r="I30" i="1"/>
  <c r="H30" i="1" s="1"/>
  <c r="I28" i="1"/>
  <c r="H28" i="1" s="1"/>
  <c r="I27" i="1"/>
  <c r="H27" i="1" s="1"/>
  <c r="I26" i="1"/>
  <c r="H26" i="1" s="1"/>
  <c r="I23" i="1"/>
  <c r="H23" i="1" s="1"/>
  <c r="I21" i="1"/>
  <c r="H21" i="1" s="1"/>
  <c r="I20" i="1"/>
  <c r="H20" i="1" s="1"/>
  <c r="I19" i="1"/>
  <c r="H19" i="1" s="1"/>
  <c r="I15" i="1"/>
  <c r="H15" i="1" s="1"/>
  <c r="I14" i="1"/>
  <c r="H14" i="1" s="1"/>
  <c r="I46" i="1"/>
  <c r="H46" i="1" s="1"/>
  <c r="I25" i="1"/>
  <c r="H25" i="1" s="1"/>
  <c r="I18" i="1"/>
  <c r="H18" i="1" s="1"/>
  <c r="I54" i="3" l="1"/>
  <c r="D54" i="3" s="1"/>
  <c r="H57" i="3"/>
  <c r="I69" i="3"/>
  <c r="D69" i="3" s="1"/>
  <c r="H72" i="1"/>
  <c r="I69" i="1"/>
  <c r="D69" i="1" s="1"/>
  <c r="H66" i="1"/>
  <c r="H65" i="1"/>
  <c r="H64" i="1"/>
  <c r="H63" i="1"/>
  <c r="H62" i="1"/>
  <c r="H60" i="1"/>
  <c r="I13" i="1"/>
  <c r="H13" i="1" l="1"/>
  <c r="I54" i="1"/>
  <c r="D54" i="1" s="1"/>
</calcChain>
</file>

<file path=xl/sharedStrings.xml><?xml version="1.0" encoding="utf-8"?>
<sst xmlns="http://schemas.openxmlformats.org/spreadsheetml/2006/main" count="246" uniqueCount="104">
  <si>
    <t>モビリティを活用したビジネス・イノベーション・コンテスト 2022</t>
    <rPh sb="6" eb="8">
      <t>カツヨウ</t>
    </rPh>
    <phoneticPr fontId="1"/>
  </si>
  <si>
    <t>エントリーシート</t>
    <phoneticPr fontId="1"/>
  </si>
  <si>
    <t>チーム名</t>
    <rPh sb="3" eb="4">
      <t>メイ</t>
    </rPh>
    <phoneticPr fontId="1"/>
  </si>
  <si>
    <t>・黄色いセルに必要情報を記入してください。</t>
    <rPh sb="1" eb="3">
      <t>キイロ</t>
    </rPh>
    <rPh sb="7" eb="9">
      <t>ヒツヨウ</t>
    </rPh>
    <rPh sb="9" eb="11">
      <t>ジョウホウ</t>
    </rPh>
    <rPh sb="12" eb="14">
      <t>キニュウ</t>
    </rPh>
    <phoneticPr fontId="1"/>
  </si>
  <si>
    <t>氏名</t>
    <rPh sb="0" eb="2">
      <t>シメイ</t>
    </rPh>
    <phoneticPr fontId="1"/>
  </si>
  <si>
    <t>メールアドレス</t>
    <phoneticPr fontId="1"/>
  </si>
  <si>
    <t>項目</t>
    <rPh sb="0" eb="2">
      <t>コウモク</t>
    </rPh>
    <phoneticPr fontId="1"/>
  </si>
  <si>
    <t>記入欄</t>
    <rPh sb="0" eb="3">
      <t>キニュウラン</t>
    </rPh>
    <phoneticPr fontId="1"/>
  </si>
  <si>
    <t>エントリーシート並びにエントリーに関する質問は、下記までお問い合わせください</t>
    <rPh sb="8" eb="9">
      <t>ナラ</t>
    </rPh>
    <rPh sb="17" eb="18">
      <t>カン</t>
    </rPh>
    <rPh sb="20" eb="22">
      <t>シツモン</t>
    </rPh>
    <rPh sb="24" eb="26">
      <t>カキ</t>
    </rPh>
    <rPh sb="29" eb="30">
      <t>ト</t>
    </rPh>
    <rPh sb="31" eb="32">
      <t>ア</t>
    </rPh>
    <phoneticPr fontId="1"/>
  </si>
  <si>
    <t>M-BIC 事務局 mbic@its.iis.u-tokyo.ac.jp</t>
    <rPh sb="6" eb="9">
      <t>ジムキョク</t>
    </rPh>
    <phoneticPr fontId="1"/>
  </si>
  <si>
    <t>同意します</t>
    <rPh sb="0" eb="2">
      <t>ドウイ</t>
    </rPh>
    <phoneticPr fontId="1"/>
  </si>
  <si>
    <t>(ふりがな)</t>
    <phoneticPr fontId="1"/>
  </si>
  <si>
    <t>学年</t>
    <rPh sb="0" eb="2">
      <t>ガクネン</t>
    </rPh>
    <phoneticPr fontId="1"/>
  </si>
  <si>
    <t>エントリー基本情報</t>
    <rPh sb="5" eb="7">
      <t>キホン</t>
    </rPh>
    <rPh sb="7" eb="9">
      <t>ジョウホウ</t>
    </rPh>
    <phoneticPr fontId="1"/>
  </si>
  <si>
    <r>
      <t xml:space="preserve">チームについて
</t>
    </r>
    <r>
      <rPr>
        <b/>
        <sz val="14"/>
        <color theme="7" tint="0.39997558519241921"/>
        <rFont val="Meiryo UI"/>
        <family val="3"/>
        <charset val="128"/>
      </rPr>
      <t>（必須）</t>
    </r>
    <rPh sb="9" eb="11">
      <t>ヒッス</t>
    </rPh>
    <phoneticPr fontId="1"/>
  </si>
  <si>
    <r>
      <t xml:space="preserve">チームメンバー
</t>
    </r>
    <r>
      <rPr>
        <b/>
        <sz val="14"/>
        <color theme="7" tint="0.39997558519241921"/>
        <rFont val="Meiryo UI"/>
        <family val="3"/>
        <charset val="128"/>
      </rPr>
      <t>（全員分必須）</t>
    </r>
    <rPh sb="9" eb="11">
      <t>ゼンイン</t>
    </rPh>
    <rPh sb="11" eb="12">
      <t>ブン</t>
    </rPh>
    <rPh sb="12" eb="14">
      <t>ヒッス</t>
    </rPh>
    <phoneticPr fontId="1"/>
  </si>
  <si>
    <r>
      <t xml:space="preserve">顧問
</t>
    </r>
    <r>
      <rPr>
        <b/>
        <sz val="14"/>
        <color theme="7" tint="0.39997558519241921"/>
        <rFont val="Meiryo UI"/>
        <family val="3"/>
        <charset val="128"/>
      </rPr>
      <t>（必須）</t>
    </r>
    <rPh sb="0" eb="2">
      <t>コモン</t>
    </rPh>
    <rPh sb="4" eb="6">
      <t>ヒッス</t>
    </rPh>
    <phoneticPr fontId="1"/>
  </si>
  <si>
    <t>チームの人数</t>
    <rPh sb="4" eb="6">
      <t>ニンズウ</t>
    </rPh>
    <phoneticPr fontId="1"/>
  </si>
  <si>
    <t>2人</t>
    <rPh sb="1" eb="2">
      <t>ニン</t>
    </rPh>
    <phoneticPr fontId="1"/>
  </si>
  <si>
    <t>3人</t>
    <rPh sb="1" eb="2">
      <t>ニン</t>
    </rPh>
    <phoneticPr fontId="1"/>
  </si>
  <si>
    <t>4人</t>
    <rPh sb="1" eb="2">
      <t>ニン</t>
    </rPh>
    <phoneticPr fontId="1"/>
  </si>
  <si>
    <t>（セルを選択すると右側に現れる▼リストから選択してください）</t>
    <rPh sb="4" eb="6">
      <t>センタク</t>
    </rPh>
    <rPh sb="9" eb="11">
      <t>ミギガワ</t>
    </rPh>
    <rPh sb="12" eb="13">
      <t>アラワ</t>
    </rPh>
    <rPh sb="21" eb="23">
      <t>センタク</t>
    </rPh>
    <phoneticPr fontId="1"/>
  </si>
  <si>
    <t>プライバシーポリシーへの同意</t>
    <rPh sb="12" eb="14">
      <t>ドウイ</t>
    </rPh>
    <phoneticPr fontId="1"/>
  </si>
  <si>
    <t>教員氏名</t>
    <rPh sb="0" eb="2">
      <t>キョウイン</t>
    </rPh>
    <rPh sb="2" eb="4">
      <t>シメイ</t>
    </rPh>
    <phoneticPr fontId="1"/>
  </si>
  <si>
    <t>学生メンバー2</t>
    <rPh sb="0" eb="2">
      <t>ガクセイ</t>
    </rPh>
    <phoneticPr fontId="1"/>
  </si>
  <si>
    <r>
      <rPr>
        <b/>
        <sz val="12"/>
        <color theme="1"/>
        <rFont val="Meiryo UI"/>
        <family val="3"/>
        <charset val="128"/>
      </rPr>
      <t>学生メンバー1</t>
    </r>
    <r>
      <rPr>
        <sz val="12"/>
        <color theme="1"/>
        <rFont val="Meiryo UI"/>
        <family val="3"/>
        <charset val="128"/>
      </rPr>
      <t xml:space="preserve">
（連絡代表者）</t>
    </r>
    <rPh sb="0" eb="2">
      <t>ガクセイ</t>
    </rPh>
    <rPh sb="9" eb="11">
      <t>レンラク</t>
    </rPh>
    <rPh sb="11" eb="14">
      <t>ダイヒョウシャ</t>
    </rPh>
    <phoneticPr fontId="1"/>
  </si>
  <si>
    <t>学生メンバーの人数</t>
    <rPh sb="0" eb="2">
      <t>ガクセイ</t>
    </rPh>
    <rPh sb="7" eb="9">
      <t>ニンズウ</t>
    </rPh>
    <phoneticPr fontId="1"/>
  </si>
  <si>
    <t>・必須項目は漏れなく記入してください。</t>
    <rPh sb="1" eb="5">
      <t>ヒッスコウモク</t>
    </rPh>
    <rPh sb="6" eb="7">
      <t>モ</t>
    </rPh>
    <rPh sb="10" eb="12">
      <t>キニュウ</t>
    </rPh>
    <phoneticPr fontId="1"/>
  </si>
  <si>
    <r>
      <t>所属</t>
    </r>
    <r>
      <rPr>
        <sz val="12"/>
        <color theme="1"/>
        <rFont val="Meiryo UI"/>
        <family val="3"/>
        <charset val="128"/>
      </rPr>
      <t>（学校名・学部名・学科名等）</t>
    </r>
    <rPh sb="0" eb="2">
      <t>ショゾク</t>
    </rPh>
    <rPh sb="3" eb="6">
      <t>ガッコウメイ</t>
    </rPh>
    <rPh sb="7" eb="9">
      <t>ガクブ</t>
    </rPh>
    <rPh sb="9" eb="10">
      <t>メイ</t>
    </rPh>
    <rPh sb="11" eb="14">
      <t>ガッカメイ</t>
    </rPh>
    <rPh sb="14" eb="15">
      <t>トウ</t>
    </rPh>
    <phoneticPr fontId="1"/>
  </si>
  <si>
    <r>
      <t>個人情報の取扱についての同意</t>
    </r>
    <r>
      <rPr>
        <sz val="12"/>
        <color theme="1"/>
        <rFont val="Meiryo UI"/>
        <family val="3"/>
        <charset val="128"/>
      </rPr>
      <t>（注1）</t>
    </r>
    <rPh sb="0" eb="4">
      <t>コジンジョウホウ</t>
    </rPh>
    <rPh sb="5" eb="7">
      <t>トリアツカイ</t>
    </rPh>
    <rPh sb="12" eb="14">
      <t>ドウイ</t>
    </rPh>
    <rPh sb="15" eb="16">
      <t>チュウ</t>
    </rPh>
    <phoneticPr fontId="1"/>
  </si>
  <si>
    <r>
      <t xml:space="preserve">チームの紹介
</t>
    </r>
    <r>
      <rPr>
        <sz val="12"/>
        <color theme="1"/>
        <rFont val="Meiryo UI"/>
        <family val="3"/>
        <charset val="128"/>
      </rPr>
      <t>（結成の経緯、意気込みなどを自由に記載）</t>
    </r>
    <rPh sb="4" eb="6">
      <t>ショウカイ</t>
    </rPh>
    <rPh sb="8" eb="10">
      <t>ケッセイ</t>
    </rPh>
    <rPh sb="11" eb="13">
      <t>ケイイ</t>
    </rPh>
    <rPh sb="14" eb="17">
      <t>イキゴ</t>
    </rPh>
    <rPh sb="21" eb="23">
      <t>ジユウ</t>
    </rPh>
    <rPh sb="24" eb="26">
      <t>キサイ</t>
    </rPh>
    <phoneticPr fontId="1"/>
  </si>
  <si>
    <r>
      <t>役職</t>
    </r>
    <r>
      <rPr>
        <sz val="12"/>
        <color theme="1"/>
        <rFont val="Meiryo UI"/>
        <family val="3"/>
        <charset val="128"/>
      </rPr>
      <t>（「教授」など）</t>
    </r>
    <rPh sb="0" eb="2">
      <t>ヤクショク</t>
    </rPh>
    <rPh sb="4" eb="6">
      <t>キョウジュ</t>
    </rPh>
    <phoneticPr fontId="1"/>
  </si>
  <si>
    <t>・記載項目チェック：</t>
    <rPh sb="1" eb="3">
      <t>キサイ</t>
    </rPh>
    <rPh sb="3" eb="5">
      <t>コウモク</t>
    </rPh>
    <phoneticPr fontId="1"/>
  </si>
  <si>
    <t>事務局使用欄</t>
    <rPh sb="0" eb="3">
      <t>ジムキョク</t>
    </rPh>
    <rPh sb="3" eb="5">
      <t>シヨウ</t>
    </rPh>
    <rPh sb="5" eb="6">
      <t>ラン</t>
    </rPh>
    <phoneticPr fontId="1"/>
  </si>
  <si>
    <t>その他</t>
    <rPh sb="2" eb="3">
      <t>タ</t>
    </rPh>
    <phoneticPr fontId="1"/>
  </si>
  <si>
    <t>コンテスト参加へのきっかけ</t>
    <rPh sb="5" eb="7">
      <t>サンカ</t>
    </rPh>
    <phoneticPr fontId="1"/>
  </si>
  <si>
    <t>最終審査会に向けてタイトルは修正することができます。現時点での仮タイトルを記載してください。</t>
    <rPh sb="0" eb="2">
      <t>サイシュウ</t>
    </rPh>
    <rPh sb="2" eb="5">
      <t>シンサカイ</t>
    </rPh>
    <rPh sb="6" eb="7">
      <t>ム</t>
    </rPh>
    <rPh sb="14" eb="16">
      <t>シュウセイ</t>
    </rPh>
    <rPh sb="26" eb="29">
      <t>ゲンジテン</t>
    </rPh>
    <rPh sb="31" eb="32">
      <t>カリ</t>
    </rPh>
    <rPh sb="37" eb="39">
      <t>キサイ</t>
    </rPh>
    <phoneticPr fontId="1"/>
  </si>
  <si>
    <t>既にあるサービスとの違い、事業の強みなどをアピールしてください。
また、事業の弱みなどが明確な場合はそれも記載してください。</t>
    <rPh sb="0" eb="1">
      <t>スデ</t>
    </rPh>
    <rPh sb="10" eb="11">
      <t>チガ</t>
    </rPh>
    <rPh sb="13" eb="15">
      <t>ジギョウ</t>
    </rPh>
    <rPh sb="16" eb="17">
      <t>ツヨ</t>
    </rPh>
    <rPh sb="36" eb="38">
      <t>ジギョウ</t>
    </rPh>
    <rPh sb="39" eb="40">
      <t>ヨワ</t>
    </rPh>
    <rPh sb="44" eb="46">
      <t>メイカク</t>
    </rPh>
    <rPh sb="47" eb="49">
      <t>バアイ</t>
    </rPh>
    <rPh sb="53" eb="55">
      <t>キサイ</t>
    </rPh>
    <phoneticPr fontId="1"/>
  </si>
  <si>
    <r>
      <t xml:space="preserve">対象顧客
</t>
    </r>
    <r>
      <rPr>
        <b/>
        <sz val="14"/>
        <color theme="7" tint="0.39997558519241921"/>
        <rFont val="Meiryo UI"/>
        <family val="3"/>
        <charset val="128"/>
      </rPr>
      <t>（必須）</t>
    </r>
    <rPh sb="0" eb="2">
      <t>タイショウ</t>
    </rPh>
    <rPh sb="2" eb="4">
      <t>コキャク</t>
    </rPh>
    <rPh sb="6" eb="8">
      <t>ヒッス</t>
    </rPh>
    <phoneticPr fontId="1"/>
  </si>
  <si>
    <r>
      <t xml:space="preserve">自動運転の活用法
</t>
    </r>
    <r>
      <rPr>
        <b/>
        <sz val="14"/>
        <color theme="7" tint="0.39997558519241921"/>
        <rFont val="Meiryo UI"/>
        <family val="3"/>
        <charset val="128"/>
      </rPr>
      <t>（必須）</t>
    </r>
    <rPh sb="0" eb="2">
      <t>ジドウ</t>
    </rPh>
    <rPh sb="2" eb="4">
      <t>ウンテン</t>
    </rPh>
    <rPh sb="5" eb="7">
      <t>カツヨウ</t>
    </rPh>
    <rPh sb="7" eb="8">
      <t>ホウ</t>
    </rPh>
    <rPh sb="10" eb="12">
      <t>ヒッス</t>
    </rPh>
    <phoneticPr fontId="1"/>
  </si>
  <si>
    <r>
      <t xml:space="preserve">顧客課題・提供価値
</t>
    </r>
    <r>
      <rPr>
        <b/>
        <sz val="14"/>
        <color theme="7" tint="0.39997558519241921"/>
        <rFont val="Meiryo UI"/>
        <family val="3"/>
        <charset val="128"/>
      </rPr>
      <t>（必須）</t>
    </r>
    <rPh sb="0" eb="2">
      <t>コキャク</t>
    </rPh>
    <rPh sb="2" eb="4">
      <t>カダイ</t>
    </rPh>
    <rPh sb="5" eb="7">
      <t>テイキョウ</t>
    </rPh>
    <rPh sb="7" eb="9">
      <t>カチ</t>
    </rPh>
    <rPh sb="11" eb="13">
      <t>ヒッス</t>
    </rPh>
    <phoneticPr fontId="1"/>
  </si>
  <si>
    <r>
      <t xml:space="preserve">コスト構造
</t>
    </r>
    <r>
      <rPr>
        <b/>
        <sz val="14"/>
        <color theme="7" tint="0.39997558519241921"/>
        <rFont val="Meiryo UI"/>
        <family val="3"/>
        <charset val="128"/>
      </rPr>
      <t>（必須）</t>
    </r>
    <rPh sb="3" eb="5">
      <t>コウゾウ</t>
    </rPh>
    <rPh sb="7" eb="9">
      <t>ヒッス</t>
    </rPh>
    <phoneticPr fontId="1"/>
  </si>
  <si>
    <r>
      <t xml:space="preserve">収益構造
</t>
    </r>
    <r>
      <rPr>
        <b/>
        <sz val="14"/>
        <color theme="7" tint="0.39997558519241921"/>
        <rFont val="Meiryo UI"/>
        <family val="3"/>
        <charset val="128"/>
      </rPr>
      <t>（必須）</t>
    </r>
    <rPh sb="0" eb="2">
      <t>シュウエキ</t>
    </rPh>
    <rPh sb="2" eb="4">
      <t>コウゾウ</t>
    </rPh>
    <rPh sb="6" eb="8">
      <t>ヒッス</t>
    </rPh>
    <phoneticPr fontId="1"/>
  </si>
  <si>
    <t>・注1：webサイトに掲載されている「プライバシーポリシー」を読み、同意される場合は「同意します」を選択してください。</t>
    <rPh sb="1" eb="2">
      <t>チュウ</t>
    </rPh>
    <rPh sb="11" eb="13">
      <t>ケイサイ</t>
    </rPh>
    <rPh sb="31" eb="32">
      <t>ヨ</t>
    </rPh>
    <rPh sb="34" eb="36">
      <t>ドウイ</t>
    </rPh>
    <rPh sb="39" eb="41">
      <t>バアイ</t>
    </rPh>
    <rPh sb="43" eb="45">
      <t>ドウイ</t>
    </rPh>
    <rPh sb="50" eb="52">
      <t>センタク</t>
    </rPh>
    <phoneticPr fontId="1"/>
  </si>
  <si>
    <t>確認事項</t>
    <rPh sb="0" eb="2">
      <t>カクニン</t>
    </rPh>
    <rPh sb="2" eb="4">
      <t>ジコウ</t>
    </rPh>
    <phoneticPr fontId="1"/>
  </si>
  <si>
    <t>【必須】必ず下記のプルダウンメニューから、「下記の事項を確認し、同意した上でエントリーします」を選択してください</t>
    <rPh sb="1" eb="3">
      <t>ヒッス</t>
    </rPh>
    <rPh sb="4" eb="5">
      <t>カナラ</t>
    </rPh>
    <rPh sb="6" eb="8">
      <t>カキ</t>
    </rPh>
    <rPh sb="22" eb="24">
      <t>カキ</t>
    </rPh>
    <rPh sb="25" eb="27">
      <t>ジコウ</t>
    </rPh>
    <rPh sb="28" eb="30">
      <t>カクニン</t>
    </rPh>
    <rPh sb="32" eb="34">
      <t>ドウイ</t>
    </rPh>
    <rPh sb="36" eb="37">
      <t>ウエ</t>
    </rPh>
    <rPh sb="48" eb="50">
      <t>センタク</t>
    </rPh>
    <phoneticPr fontId="1"/>
  </si>
  <si>
    <t>下記の事項を確認し、同意した上で、エントリーします</t>
    <rPh sb="0" eb="2">
      <t>カキ</t>
    </rPh>
    <rPh sb="3" eb="5">
      <t>ジコウ</t>
    </rPh>
    <rPh sb="6" eb="8">
      <t>カクニン</t>
    </rPh>
    <rPh sb="10" eb="12">
      <t>ドウイ</t>
    </rPh>
    <rPh sb="14" eb="15">
      <t>ウエ</t>
    </rPh>
    <phoneticPr fontId="1"/>
  </si>
  <si>
    <t>2. 応募作品は、他人の著作権等を侵害していないものに限ります。他人が権利を有する著作物を引用している場合は、適切な方法で権利者の許諾を得てください。</t>
    <phoneticPr fontId="1"/>
  </si>
  <si>
    <t>3. 特許を取る予定のある方は、事前に必要な手続きを行うか、今回の提案の中から特許に係る部分を除いてください。</t>
    <phoneticPr fontId="1"/>
  </si>
  <si>
    <t>4. 学生メンバーの連絡責任者と同じ大学に所属している正規職員（期間雇用含む）で、全てのチームメンバーの身分が保証できる人を顧問に立ててください。</t>
    <phoneticPr fontId="1"/>
  </si>
  <si>
    <t>5. 応募書類一式は、今後の審査過程でご提出いただく資料も含め、返却いたしません。</t>
    <phoneticPr fontId="1"/>
  </si>
  <si>
    <t>6. 応募作品の著作権は応募者本人に帰属します。ただし、審査に必要な範囲において、主催者および事務局が使用・複製することは無償で認められるものとします。</t>
    <phoneticPr fontId="1"/>
  </si>
  <si>
    <r>
      <t xml:space="preserve">学生メンバー3
</t>
    </r>
    <r>
      <rPr>
        <sz val="12"/>
        <color theme="1"/>
        <rFont val="Meiryo UI"/>
        <family val="3"/>
        <charset val="128"/>
      </rPr>
      <t>(学生メンバー数が3名または4名の場合、記載必須)</t>
    </r>
    <rPh sb="0" eb="2">
      <t>ガクセイ</t>
    </rPh>
    <rPh sb="9" eb="11">
      <t>ガクセイ</t>
    </rPh>
    <rPh sb="15" eb="16">
      <t>スウ</t>
    </rPh>
    <rPh sb="18" eb="19">
      <t>メイ</t>
    </rPh>
    <rPh sb="23" eb="24">
      <t>メイ</t>
    </rPh>
    <rPh sb="25" eb="27">
      <t>バアイ</t>
    </rPh>
    <rPh sb="28" eb="30">
      <t>キサイ</t>
    </rPh>
    <rPh sb="30" eb="32">
      <t>ヒッス</t>
    </rPh>
    <phoneticPr fontId="1"/>
  </si>
  <si>
    <r>
      <t xml:space="preserve">学生メンバー4
</t>
    </r>
    <r>
      <rPr>
        <sz val="12"/>
        <color theme="1"/>
        <rFont val="Meiryo UI"/>
        <family val="3"/>
        <charset val="128"/>
      </rPr>
      <t>(学生メンバー数が4名の場合、記載必須)</t>
    </r>
    <rPh sb="0" eb="2">
      <t>ガクセイ</t>
    </rPh>
    <phoneticPr fontId="1"/>
  </si>
  <si>
    <t>・webサイトに掲載している「THEME コンテスト課題」をよく読み記載してください。</t>
    <rPh sb="8" eb="10">
      <t>ケイサイ</t>
    </rPh>
    <rPh sb="26" eb="28">
      <t>カダイ</t>
    </rPh>
    <rPh sb="32" eb="33">
      <t>ヨ</t>
    </rPh>
    <rPh sb="34" eb="36">
      <t>キサイ</t>
    </rPh>
    <phoneticPr fontId="1"/>
  </si>
  <si>
    <t>記載にあたっての注意事項</t>
    <rPh sb="0" eb="2">
      <t>キサイ</t>
    </rPh>
    <rPh sb="8" eb="12">
      <t>チュウイジコウ</t>
    </rPh>
    <phoneticPr fontId="1"/>
  </si>
  <si>
    <t>お問い合わせ先</t>
    <rPh sb="1" eb="2">
      <t>ト</t>
    </rPh>
    <rPh sb="3" eb="4">
      <t>ア</t>
    </rPh>
    <rPh sb="6" eb="7">
      <t>サキ</t>
    </rPh>
    <phoneticPr fontId="1"/>
  </si>
  <si>
    <t>自動運転車または自動運転の副産物等の利用方法とその理由を記載してください。</t>
    <rPh sb="0" eb="2">
      <t>ジドウ</t>
    </rPh>
    <rPh sb="2" eb="5">
      <t>ウンテンシャ</t>
    </rPh>
    <rPh sb="8" eb="10">
      <t>ジドウ</t>
    </rPh>
    <rPh sb="10" eb="12">
      <t>ウンテン</t>
    </rPh>
    <rPh sb="13" eb="16">
      <t>フクサンブツ</t>
    </rPh>
    <rPh sb="16" eb="17">
      <t>トウ</t>
    </rPh>
    <rPh sb="18" eb="20">
      <t>リヨウ</t>
    </rPh>
    <rPh sb="20" eb="22">
      <t>ホウホウ</t>
    </rPh>
    <rPh sb="25" eb="27">
      <t>リユウ</t>
    </rPh>
    <rPh sb="28" eb="30">
      <t>キサイ</t>
    </rPh>
    <phoneticPr fontId="1"/>
  </si>
  <si>
    <t>誰からどのように収益を得るのかを記載してください。</t>
    <rPh sb="0" eb="1">
      <t>ダレ</t>
    </rPh>
    <rPh sb="8" eb="10">
      <t>シュウエキ</t>
    </rPh>
    <rPh sb="11" eb="12">
      <t>エ</t>
    </rPh>
    <rPh sb="16" eb="18">
      <t>キサイ</t>
    </rPh>
    <phoneticPr fontId="1"/>
  </si>
  <si>
    <t>メンターサポートへの期待など、自由に意見を記載してください。</t>
    <rPh sb="10" eb="12">
      <t>キタイ</t>
    </rPh>
    <rPh sb="15" eb="17">
      <t>ジユウ</t>
    </rPh>
    <rPh sb="18" eb="20">
      <t>イケン</t>
    </rPh>
    <rPh sb="21" eb="23">
      <t>キサイ</t>
    </rPh>
    <phoneticPr fontId="1"/>
  </si>
  <si>
    <t>1. 応募可能なアイデアは、応募チームが制作した国内外で未発表のオリジナル作品に限ります。他の製作者のアイデアまたは既に発表済みのアイデアでの応募の場合は、参加資格を取り消す場合があります。</t>
    <rPh sb="24" eb="26">
      <t>コクナイ</t>
    </rPh>
    <rPh sb="26" eb="27">
      <t>ガイ</t>
    </rPh>
    <rPh sb="28" eb="31">
      <t>ミハッピョウ</t>
    </rPh>
    <rPh sb="45" eb="46">
      <t>タ</t>
    </rPh>
    <rPh sb="47" eb="50">
      <t>セイサクシャ</t>
    </rPh>
    <rPh sb="58" eb="59">
      <t>スデ</t>
    </rPh>
    <rPh sb="60" eb="62">
      <t>ハッピョウ</t>
    </rPh>
    <rPh sb="62" eb="63">
      <t>ズ</t>
    </rPh>
    <rPh sb="71" eb="73">
      <t>オウボ</t>
    </rPh>
    <rPh sb="74" eb="76">
      <t>バアイ</t>
    </rPh>
    <rPh sb="78" eb="80">
      <t>サンカ</t>
    </rPh>
    <rPh sb="80" eb="82">
      <t>シカク</t>
    </rPh>
    <rPh sb="83" eb="84">
      <t>ト</t>
    </rPh>
    <rPh sb="85" eb="86">
      <t>ケ</t>
    </rPh>
    <rPh sb="87" eb="89">
      <t>バアイ</t>
    </rPh>
    <phoneticPr fontId="1"/>
  </si>
  <si>
    <t>M-BIC研究会</t>
    <rPh sb="5" eb="8">
      <t>ケンキュウカイ</t>
    </rPh>
    <phoneticPr fontId="1"/>
  </si>
  <si>
    <t>えむびっくけんきゅうかい</t>
    <phoneticPr fontId="1"/>
  </si>
  <si>
    <t>個性豊かなチームメンバーで楽しみながら参加します！</t>
    <rPh sb="0" eb="3">
      <t>コセイユタ</t>
    </rPh>
    <rPh sb="13" eb="14">
      <t>タノ</t>
    </rPh>
    <rPh sb="19" eb="21">
      <t>サンカ</t>
    </rPh>
    <phoneticPr fontId="1"/>
  </si>
  <si>
    <t>山田太郎</t>
    <rPh sb="0" eb="2">
      <t>ヤマダ</t>
    </rPh>
    <rPh sb="2" eb="4">
      <t>タロウ</t>
    </rPh>
    <phoneticPr fontId="1"/>
  </si>
  <si>
    <t>やまだたろう</t>
    <phoneticPr fontId="1"/>
  </si>
  <si>
    <t>M-BIC大学工学部都市工学科</t>
    <rPh sb="5" eb="7">
      <t>ダイガク</t>
    </rPh>
    <rPh sb="7" eb="10">
      <t>コウガクブ</t>
    </rPh>
    <rPh sb="10" eb="15">
      <t>トシコウガッカ</t>
    </rPh>
    <phoneticPr fontId="1"/>
  </si>
  <si>
    <t>2年</t>
    <rPh sb="1" eb="2">
      <t>ネン</t>
    </rPh>
    <phoneticPr fontId="1"/>
  </si>
  <si>
    <t>example@u-mbic.ac.jp</t>
    <phoneticPr fontId="1"/>
  </si>
  <si>
    <t>佐藤花子</t>
    <rPh sb="0" eb="2">
      <t>サトウ</t>
    </rPh>
    <rPh sb="2" eb="4">
      <t>ハナコ</t>
    </rPh>
    <phoneticPr fontId="1"/>
  </si>
  <si>
    <t>さとうはなこ</t>
    <phoneticPr fontId="1"/>
  </si>
  <si>
    <t>M-BIC大学経済学部</t>
    <rPh sb="5" eb="7">
      <t>ダイガク</t>
    </rPh>
    <rPh sb="7" eb="9">
      <t>ケイザイ</t>
    </rPh>
    <rPh sb="9" eb="11">
      <t>ガクブ</t>
    </rPh>
    <phoneticPr fontId="1"/>
  </si>
  <si>
    <t>1年</t>
    <rPh sb="1" eb="2">
      <t>ネン</t>
    </rPh>
    <phoneticPr fontId="1"/>
  </si>
  <si>
    <t>田中一郎</t>
    <rPh sb="0" eb="2">
      <t>タナカ</t>
    </rPh>
    <rPh sb="2" eb="4">
      <t>イチロウ</t>
    </rPh>
    <phoneticPr fontId="1"/>
  </si>
  <si>
    <t>3年</t>
    <rPh sb="1" eb="2">
      <t>ネン</t>
    </rPh>
    <phoneticPr fontId="1"/>
  </si>
  <si>
    <t>example@h-mbic.ac.jp</t>
    <phoneticPr fontId="1"/>
  </si>
  <si>
    <t>鈴木良子</t>
    <rPh sb="0" eb="2">
      <t>スズキ</t>
    </rPh>
    <rPh sb="2" eb="4">
      <t>ヨシコ</t>
    </rPh>
    <phoneticPr fontId="1"/>
  </si>
  <si>
    <t>すずきよしこ</t>
    <phoneticPr fontId="1"/>
  </si>
  <si>
    <t>M-BIC大学教養学部</t>
    <rPh sb="5" eb="7">
      <t>ダイガク</t>
    </rPh>
    <rPh sb="7" eb="11">
      <t>キョウヨウガクブ</t>
    </rPh>
    <phoneticPr fontId="1"/>
  </si>
  <si>
    <t>准教授</t>
    <rPh sb="0" eb="3">
      <t>ジュンキョウジュ</t>
    </rPh>
    <phoneticPr fontId="1"/>
  </si>
  <si>
    <t>・プライベート空間を重視し、宿泊の費用を抑えたい旅行者・ビジネスマン</t>
    <rPh sb="7" eb="9">
      <t>クウカン</t>
    </rPh>
    <rPh sb="10" eb="12">
      <t>ジュウシ</t>
    </rPh>
    <rPh sb="14" eb="16">
      <t>シュクハク</t>
    </rPh>
    <rPh sb="17" eb="19">
      <t>ヒヨウ</t>
    </rPh>
    <rPh sb="20" eb="21">
      <t>オサ</t>
    </rPh>
    <rPh sb="24" eb="27">
      <t>リョコウシャ</t>
    </rPh>
    <phoneticPr fontId="1"/>
  </si>
  <si>
    <t>走るホテル</t>
    <rPh sb="0" eb="1">
      <t>ハシ</t>
    </rPh>
    <phoneticPr fontId="1"/>
  </si>
  <si>
    <t>・夜行バスなど、寝ている間に他人と空間を共有するのに抵抗がある　→パーソナルスペースを確保しながら移動できる
・旅行代を抑えたい　→宿泊費よりは安い</t>
    <rPh sb="1" eb="3">
      <t>ヤコウ</t>
    </rPh>
    <rPh sb="8" eb="9">
      <t>ネ</t>
    </rPh>
    <rPh sb="12" eb="13">
      <t>アイダ</t>
    </rPh>
    <rPh sb="14" eb="16">
      <t>タニン</t>
    </rPh>
    <rPh sb="17" eb="19">
      <t>クウカン</t>
    </rPh>
    <rPh sb="20" eb="22">
      <t>キョウユウ</t>
    </rPh>
    <rPh sb="26" eb="28">
      <t>テイコウ</t>
    </rPh>
    <rPh sb="43" eb="45">
      <t>カクホ</t>
    </rPh>
    <rPh sb="49" eb="51">
      <t>イドウ</t>
    </rPh>
    <rPh sb="56" eb="59">
      <t>リョコウダイ</t>
    </rPh>
    <rPh sb="60" eb="61">
      <t>オサ</t>
    </rPh>
    <rPh sb="66" eb="69">
      <t>シュクハクヒ</t>
    </rPh>
    <rPh sb="72" eb="73">
      <t>ヤス</t>
    </rPh>
    <phoneticPr fontId="1"/>
  </si>
  <si>
    <t>・パーソナルスペースを確保することが重要なので、「自分以外に人がいない」という無人運行の特徴が必要</t>
    <rPh sb="11" eb="13">
      <t>カクホ</t>
    </rPh>
    <rPh sb="18" eb="20">
      <t>ジュウヨウ</t>
    </rPh>
    <rPh sb="25" eb="29">
      <t>ジブンイガイ</t>
    </rPh>
    <rPh sb="30" eb="31">
      <t>ヒト</t>
    </rPh>
    <rPh sb="39" eb="41">
      <t>ムジン</t>
    </rPh>
    <rPh sb="41" eb="43">
      <t>ウンコウ</t>
    </rPh>
    <rPh sb="44" eb="46">
      <t>トクチョウ</t>
    </rPh>
    <rPh sb="47" eb="49">
      <t>ヒツヨウ</t>
    </rPh>
    <phoneticPr fontId="1"/>
  </si>
  <si>
    <t>このアイデアだけだとすぐに他社にマネされそうです。どうすれば競争力がつくのか議論したいです。</t>
    <rPh sb="13" eb="15">
      <t>タシャ</t>
    </rPh>
    <rPh sb="30" eb="33">
      <t>キョウソウリョク</t>
    </rPh>
    <rPh sb="38" eb="40">
      <t>ギロン</t>
    </rPh>
    <phoneticPr fontId="1"/>
  </si>
  <si>
    <r>
      <t>・正しい情報を</t>
    </r>
    <r>
      <rPr>
        <sz val="11"/>
        <rFont val="Meiryo UI"/>
        <family val="3"/>
        <charset val="128"/>
      </rPr>
      <t>記入</t>
    </r>
    <r>
      <rPr>
        <sz val="11"/>
        <color theme="1"/>
        <rFont val="Meiryo UI"/>
        <family val="3"/>
        <charset val="128"/>
      </rPr>
      <t>してください。虚偽情報の</t>
    </r>
    <r>
      <rPr>
        <sz val="11"/>
        <rFont val="Meiryo UI"/>
        <family val="3"/>
        <charset val="128"/>
      </rPr>
      <t>記入が</t>
    </r>
    <r>
      <rPr>
        <sz val="11"/>
        <color theme="1"/>
        <rFont val="Meiryo UI"/>
        <family val="3"/>
        <charset val="128"/>
      </rPr>
      <t>確認された場合は出場資格を取り消す場合があります。</t>
    </r>
    <rPh sb="1" eb="2">
      <t>タダ</t>
    </rPh>
    <rPh sb="4" eb="6">
      <t>ジョウホウ</t>
    </rPh>
    <rPh sb="7" eb="9">
      <t>キニュウ</t>
    </rPh>
    <rPh sb="16" eb="18">
      <t>キョギ</t>
    </rPh>
    <rPh sb="18" eb="20">
      <t>ジョウホウ</t>
    </rPh>
    <rPh sb="21" eb="23">
      <t>キニュウ</t>
    </rPh>
    <rPh sb="24" eb="26">
      <t>カクニン</t>
    </rPh>
    <rPh sb="29" eb="31">
      <t>バアイ</t>
    </rPh>
    <rPh sb="32" eb="34">
      <t>シュツジョウ</t>
    </rPh>
    <rPh sb="34" eb="36">
      <t>シカク</t>
    </rPh>
    <rPh sb="37" eb="38">
      <t>ト</t>
    </rPh>
    <rPh sb="39" eb="40">
      <t>ケ</t>
    </rPh>
    <rPh sb="41" eb="43">
      <t>バアイ</t>
    </rPh>
    <phoneticPr fontId="1"/>
  </si>
  <si>
    <t>生年月日</t>
    <rPh sb="0" eb="4">
      <t>セイネンガッピ</t>
    </rPh>
    <phoneticPr fontId="1"/>
  </si>
  <si>
    <t>モビリティ国際大学国際コミュニケーション学部</t>
    <rPh sb="5" eb="9">
      <t>コクサイダイガク</t>
    </rPh>
    <rPh sb="9" eb="11">
      <t>コクサイ</t>
    </rPh>
    <rPh sb="20" eb="22">
      <t>ガクブ</t>
    </rPh>
    <phoneticPr fontId="1"/>
  </si>
  <si>
    <t>日中連絡のつく電話番号</t>
    <rPh sb="0" eb="2">
      <t>ニッチュウ</t>
    </rPh>
    <rPh sb="2" eb="4">
      <t>レンラク</t>
    </rPh>
    <rPh sb="7" eb="11">
      <t>デンワバンゴウ</t>
    </rPh>
    <phoneticPr fontId="1"/>
  </si>
  <si>
    <t>080-0000-0000</t>
    <phoneticPr fontId="1"/>
  </si>
  <si>
    <t>・1人用の自動運転車を運用するコストは、高速バスの一人当たりの運賃よりも高くつくため、単に移動だけだとコストメリットが少ない。一方、この事業は「宿泊＋移動」のパッケージなので、今までの「宿泊費＋移動代」よりも安い料金設定にすることで、高速バスより高い運賃でもビジネスが成り立つようにした
・コロナ禍を経てパーソナルスペースが重視される中で生まれた新たなニーズを更に喚起することができる
・現状の法制度、自動運転技術では実現が難しい（詳細は今後分析）</t>
    <rPh sb="2" eb="3">
      <t>ニン</t>
    </rPh>
    <rPh sb="3" eb="4">
      <t>ヨウ</t>
    </rPh>
    <rPh sb="5" eb="7">
      <t>ジドウ</t>
    </rPh>
    <rPh sb="7" eb="10">
      <t>ウンテンシャ</t>
    </rPh>
    <rPh sb="11" eb="13">
      <t>ウンヨウ</t>
    </rPh>
    <rPh sb="20" eb="22">
      <t>コウソク</t>
    </rPh>
    <rPh sb="25" eb="28">
      <t>ヒトリア</t>
    </rPh>
    <rPh sb="31" eb="33">
      <t>ウンチン</t>
    </rPh>
    <rPh sb="36" eb="37">
      <t>タカ</t>
    </rPh>
    <rPh sb="43" eb="44">
      <t>タン</t>
    </rPh>
    <rPh sb="45" eb="47">
      <t>イドウ</t>
    </rPh>
    <rPh sb="59" eb="60">
      <t>スク</t>
    </rPh>
    <rPh sb="63" eb="65">
      <t>イッポウ</t>
    </rPh>
    <rPh sb="68" eb="70">
      <t>ジギョウ</t>
    </rPh>
    <rPh sb="72" eb="74">
      <t>シュクハク</t>
    </rPh>
    <rPh sb="75" eb="77">
      <t>イドウ</t>
    </rPh>
    <rPh sb="88" eb="89">
      <t>イマ</t>
    </rPh>
    <rPh sb="93" eb="96">
      <t>シュクハクヒ</t>
    </rPh>
    <rPh sb="97" eb="99">
      <t>イドウ</t>
    </rPh>
    <rPh sb="99" eb="100">
      <t>ダイ</t>
    </rPh>
    <rPh sb="104" eb="105">
      <t>ヤス</t>
    </rPh>
    <rPh sb="106" eb="108">
      <t>リョウキン</t>
    </rPh>
    <rPh sb="108" eb="110">
      <t>セッテイ</t>
    </rPh>
    <rPh sb="117" eb="119">
      <t>コウソク</t>
    </rPh>
    <rPh sb="123" eb="124">
      <t>タカ</t>
    </rPh>
    <rPh sb="125" eb="127">
      <t>ウンチン</t>
    </rPh>
    <rPh sb="134" eb="135">
      <t>ナ</t>
    </rPh>
    <rPh sb="136" eb="137">
      <t>タ</t>
    </rPh>
    <rPh sb="148" eb="149">
      <t>カ</t>
    </rPh>
    <rPh sb="150" eb="151">
      <t>ヘ</t>
    </rPh>
    <rPh sb="162" eb="164">
      <t>ジュウシ</t>
    </rPh>
    <rPh sb="167" eb="168">
      <t>ナカ</t>
    </rPh>
    <rPh sb="169" eb="170">
      <t>ウ</t>
    </rPh>
    <rPh sb="173" eb="174">
      <t>アラ</t>
    </rPh>
    <rPh sb="180" eb="181">
      <t>サラ</t>
    </rPh>
    <rPh sb="182" eb="184">
      <t>カンキ</t>
    </rPh>
    <rPh sb="194" eb="196">
      <t>ゲンジョウ</t>
    </rPh>
    <rPh sb="197" eb="200">
      <t>ホウセイド</t>
    </rPh>
    <rPh sb="201" eb="203">
      <t>ジドウ</t>
    </rPh>
    <rPh sb="203" eb="205">
      <t>ウンテン</t>
    </rPh>
    <rPh sb="205" eb="207">
      <t>ギジュツ</t>
    </rPh>
    <rPh sb="209" eb="211">
      <t>ジツゲン</t>
    </rPh>
    <rPh sb="212" eb="213">
      <t>ムズカ</t>
    </rPh>
    <rPh sb="216" eb="218">
      <t>ショウサイ</t>
    </rPh>
    <rPh sb="219" eb="221">
      <t>コンゴ</t>
    </rPh>
    <rPh sb="221" eb="223">
      <t>ブンセキ</t>
    </rPh>
    <phoneticPr fontId="1"/>
  </si>
  <si>
    <t>提案するビジネスプランの概要（現時点版）</t>
    <rPh sb="0" eb="2">
      <t>テイアン</t>
    </rPh>
    <rPh sb="12" eb="14">
      <t>ガイヨウ</t>
    </rPh>
    <rPh sb="15" eb="18">
      <t>ゲンジテン</t>
    </rPh>
    <rPh sb="18" eb="19">
      <t>バン</t>
    </rPh>
    <phoneticPr fontId="1"/>
  </si>
  <si>
    <r>
      <rPr>
        <b/>
        <sz val="14"/>
        <color theme="0"/>
        <rFont val="Meiryo UI"/>
        <family val="3"/>
        <charset val="128"/>
      </rPr>
      <t>ビジネスプラン名（仮）</t>
    </r>
    <r>
      <rPr>
        <sz val="14"/>
        <color theme="0"/>
        <rFont val="Meiryo UI"/>
        <family val="3"/>
        <charset val="128"/>
      </rPr>
      <t xml:space="preserve">
</t>
    </r>
    <r>
      <rPr>
        <b/>
        <sz val="14"/>
        <color theme="7" tint="0.39997558519241921"/>
        <rFont val="Meiryo UI"/>
        <family val="3"/>
        <charset val="128"/>
      </rPr>
      <t>（必須）</t>
    </r>
    <rPh sb="7" eb="8">
      <t>メイ</t>
    </rPh>
    <rPh sb="9" eb="10">
      <t>カリ</t>
    </rPh>
    <rPh sb="13" eb="15">
      <t>ヒッス</t>
    </rPh>
    <phoneticPr fontId="1"/>
  </si>
  <si>
    <r>
      <t xml:space="preserve">ビジネスプランの特徴
</t>
    </r>
    <r>
      <rPr>
        <b/>
        <sz val="14"/>
        <color theme="7" tint="0.39997558519241921"/>
        <rFont val="Meiryo UI"/>
        <family val="3"/>
        <charset val="128"/>
      </rPr>
      <t>（必須）</t>
    </r>
    <rPh sb="8" eb="10">
      <t>トクチョウ</t>
    </rPh>
    <rPh sb="12" eb="14">
      <t>ヒッス</t>
    </rPh>
    <phoneticPr fontId="1"/>
  </si>
  <si>
    <t>提案するビジネスプランがサービスを提供する顧客を具体的に記述してください。顧客は一般消費者とは限りません（法人の場合もあります）。また、顧客は1種類である必要もありません（広告主とユーザー等）。</t>
    <rPh sb="0" eb="2">
      <t>テイアン</t>
    </rPh>
    <rPh sb="17" eb="19">
      <t>テイキョウ</t>
    </rPh>
    <rPh sb="21" eb="23">
      <t>コキャク</t>
    </rPh>
    <rPh sb="24" eb="27">
      <t>グタイテキ</t>
    </rPh>
    <rPh sb="28" eb="30">
      <t>キジュツ</t>
    </rPh>
    <rPh sb="37" eb="39">
      <t>コキャク</t>
    </rPh>
    <rPh sb="40" eb="42">
      <t>イッパン</t>
    </rPh>
    <rPh sb="42" eb="45">
      <t>ショウヒシャ</t>
    </rPh>
    <rPh sb="47" eb="48">
      <t>カギ</t>
    </rPh>
    <rPh sb="53" eb="55">
      <t>ホウジン</t>
    </rPh>
    <rPh sb="56" eb="58">
      <t>バアイ</t>
    </rPh>
    <rPh sb="68" eb="70">
      <t>コキャク</t>
    </rPh>
    <rPh sb="72" eb="74">
      <t>シュルイ</t>
    </rPh>
    <rPh sb="77" eb="79">
      <t>ヒツヨウ</t>
    </rPh>
    <rPh sb="86" eb="89">
      <t>コウコクヌシ</t>
    </rPh>
    <rPh sb="94" eb="95">
      <t>トウ</t>
    </rPh>
    <phoneticPr fontId="1"/>
  </si>
  <si>
    <t>「顧客が現在抱えている課題（顕在/潜在含む）やニーズ」と「それに対して提案するビジネスプランがどのように解決や価値提供ができるのか」を記載してください。</t>
    <rPh sb="1" eb="3">
      <t>コキャク</t>
    </rPh>
    <rPh sb="4" eb="6">
      <t>ゲンザイ</t>
    </rPh>
    <rPh sb="6" eb="7">
      <t>カカ</t>
    </rPh>
    <rPh sb="11" eb="13">
      <t>カダイ</t>
    </rPh>
    <rPh sb="14" eb="16">
      <t>ケンザイ</t>
    </rPh>
    <rPh sb="17" eb="19">
      <t>センザイ</t>
    </rPh>
    <rPh sb="19" eb="20">
      <t>フク</t>
    </rPh>
    <rPh sb="32" eb="33">
      <t>タイ</t>
    </rPh>
    <rPh sb="35" eb="37">
      <t>テイアン</t>
    </rPh>
    <rPh sb="52" eb="54">
      <t>カイケツ</t>
    </rPh>
    <rPh sb="55" eb="57">
      <t>カチ</t>
    </rPh>
    <rPh sb="57" eb="59">
      <t>テイキョウ</t>
    </rPh>
    <rPh sb="67" eb="69">
      <t>キサイ</t>
    </rPh>
    <phoneticPr fontId="1"/>
  </si>
  <si>
    <t>ビジネスプランを開始・運用するにあたってコストがかかる項目のうち、主要なものを記載してください。</t>
    <rPh sb="8" eb="10">
      <t>カイシ</t>
    </rPh>
    <rPh sb="11" eb="13">
      <t>ウンヨウ</t>
    </rPh>
    <rPh sb="27" eb="29">
      <t>コウモク</t>
    </rPh>
    <rPh sb="33" eb="35">
      <t>シュヨウ</t>
    </rPh>
    <rPh sb="39" eb="41">
      <t>キサイ</t>
    </rPh>
    <phoneticPr fontId="1"/>
  </si>
  <si>
    <t>・車両改造費、点検・維持管理費
・燃料費、運行監視員の人件費
・予約システム、配車システムの構築費、維持費</t>
    <rPh sb="1" eb="3">
      <t>シャリョウ</t>
    </rPh>
    <rPh sb="3" eb="6">
      <t>カイゾウヒ</t>
    </rPh>
    <rPh sb="7" eb="9">
      <t>テンケン</t>
    </rPh>
    <rPh sb="10" eb="12">
      <t>イジ</t>
    </rPh>
    <rPh sb="12" eb="15">
      <t>カンリヒ</t>
    </rPh>
    <rPh sb="17" eb="20">
      <t>ネンリョウヒ</t>
    </rPh>
    <rPh sb="21" eb="23">
      <t>ウンコウ</t>
    </rPh>
    <rPh sb="23" eb="26">
      <t>カンシイン</t>
    </rPh>
    <rPh sb="27" eb="30">
      <t>ジンケンヒ</t>
    </rPh>
    <rPh sb="32" eb="34">
      <t>ヨヤク</t>
    </rPh>
    <rPh sb="39" eb="41">
      <t>ハイシャ</t>
    </rPh>
    <rPh sb="46" eb="48">
      <t>コウチク</t>
    </rPh>
    <rPh sb="48" eb="49">
      <t>ヒ</t>
    </rPh>
    <rPh sb="50" eb="53">
      <t>イジヒ</t>
    </rPh>
    <phoneticPr fontId="1"/>
  </si>
  <si>
    <t>・利用者からの利用料
・途中で立ち寄る飲食店からのキックバック
・車内外での広告掲載による広告料</t>
    <rPh sb="1" eb="4">
      <t>リヨウシャ</t>
    </rPh>
    <rPh sb="7" eb="10">
      <t>リヨウリョウ</t>
    </rPh>
    <rPh sb="12" eb="14">
      <t>トチュウ</t>
    </rPh>
    <rPh sb="15" eb="16">
      <t>タ</t>
    </rPh>
    <rPh sb="17" eb="18">
      <t>ヨ</t>
    </rPh>
    <rPh sb="19" eb="22">
      <t>インショクテン</t>
    </rPh>
    <rPh sb="33" eb="35">
      <t>シャナイ</t>
    </rPh>
    <rPh sb="35" eb="36">
      <t>ガイ</t>
    </rPh>
    <rPh sb="38" eb="40">
      <t>コウコク</t>
    </rPh>
    <rPh sb="40" eb="42">
      <t>ケイサイ</t>
    </rPh>
    <rPh sb="45" eb="48">
      <t>コウコクリョウ</t>
    </rPh>
    <phoneticPr fontId="1"/>
  </si>
  <si>
    <t>7. 各学習・議論イベントや中間プレゼン会・最終審査会での議論や発表の様子を、事務局が写真・動画等で記録し、無償でwebサイトへの掲載やSNSへの投稿を含む広報に使用できることとします。また、これらの写真・動画・記録は各種メディアや報道機関、協賛企業に提供されます。</t>
    <rPh sb="3" eb="4">
      <t>カク</t>
    </rPh>
    <rPh sb="4" eb="6">
      <t>ガクシュウ</t>
    </rPh>
    <rPh sb="7" eb="9">
      <t>ギロン</t>
    </rPh>
    <rPh sb="14" eb="16">
      <t>チュウカン</t>
    </rPh>
    <rPh sb="20" eb="21">
      <t>カイ</t>
    </rPh>
    <rPh sb="22" eb="26">
      <t>サイシュウシンサ</t>
    </rPh>
    <rPh sb="26" eb="27">
      <t>カイ</t>
    </rPh>
    <rPh sb="29" eb="31">
      <t>ギロン</t>
    </rPh>
    <rPh sb="32" eb="34">
      <t>ハッピョウ</t>
    </rPh>
    <rPh sb="35" eb="37">
      <t>ヨウス</t>
    </rPh>
    <rPh sb="39" eb="42">
      <t>ジムキョク</t>
    </rPh>
    <rPh sb="43" eb="45">
      <t>シャシン</t>
    </rPh>
    <rPh sb="46" eb="48">
      <t>ドウガ</t>
    </rPh>
    <rPh sb="48" eb="49">
      <t>トウ</t>
    </rPh>
    <rPh sb="50" eb="52">
      <t>キロク</t>
    </rPh>
    <rPh sb="54" eb="56">
      <t>ムショウ</t>
    </rPh>
    <rPh sb="65" eb="67">
      <t>ケイサイ</t>
    </rPh>
    <rPh sb="73" eb="75">
      <t>トウコウ</t>
    </rPh>
    <rPh sb="76" eb="77">
      <t>フク</t>
    </rPh>
    <rPh sb="78" eb="80">
      <t>コウホウ</t>
    </rPh>
    <rPh sb="81" eb="83">
      <t>シヨウ</t>
    </rPh>
    <rPh sb="100" eb="102">
      <t>シャシン</t>
    </rPh>
    <rPh sb="103" eb="105">
      <t>ドウガ</t>
    </rPh>
    <rPh sb="106" eb="108">
      <t>キロク</t>
    </rPh>
    <rPh sb="109" eb="111">
      <t>カクシュ</t>
    </rPh>
    <rPh sb="116" eb="120">
      <t>ホウドウキカン</t>
    </rPh>
    <rPh sb="121" eb="125">
      <t>キョウサンキギョウ</t>
    </rPh>
    <rPh sb="126" eb="128">
      <t>テイキョウ</t>
    </rPh>
    <phoneticPr fontId="1"/>
  </si>
  <si>
    <r>
      <t xml:space="preserve">チームの紹介
</t>
    </r>
    <r>
      <rPr>
        <sz val="12"/>
        <color theme="1"/>
        <rFont val="Meiryo UI"/>
        <family val="3"/>
        <charset val="128"/>
      </rPr>
      <t>（意気込みなどを自由に記載）</t>
    </r>
    <rPh sb="4" eb="6">
      <t>ショウカイ</t>
    </rPh>
    <rPh sb="8" eb="11">
      <t>イキゴ</t>
    </rPh>
    <rPh sb="15" eb="17">
      <t>ジユウ</t>
    </rPh>
    <rPh sb="18" eb="20">
      <t>キサイ</t>
    </rPh>
    <phoneticPr fontId="1"/>
  </si>
  <si>
    <t>7. 各学習・議論イベントや中間プレゼン会・最終審査会での議論や発表の様子を、事務局が写真・動画等で記録し、広報に使用できるものとします（webサイトへの掲載、SNSへの投稿、各種メディアや報道機関・協賛企業への提供を含む）。</t>
    <rPh sb="3" eb="4">
      <t>カク</t>
    </rPh>
    <rPh sb="4" eb="6">
      <t>ガクシュウ</t>
    </rPh>
    <rPh sb="7" eb="9">
      <t>ギロン</t>
    </rPh>
    <rPh sb="14" eb="16">
      <t>チュウカン</t>
    </rPh>
    <rPh sb="20" eb="21">
      <t>カイ</t>
    </rPh>
    <rPh sb="22" eb="26">
      <t>サイシュウシンサ</t>
    </rPh>
    <rPh sb="26" eb="27">
      <t>カイ</t>
    </rPh>
    <rPh sb="29" eb="31">
      <t>ギロン</t>
    </rPh>
    <rPh sb="32" eb="34">
      <t>ハッピョウ</t>
    </rPh>
    <rPh sb="35" eb="37">
      <t>ヨウス</t>
    </rPh>
    <rPh sb="39" eb="42">
      <t>ジムキョク</t>
    </rPh>
    <rPh sb="43" eb="45">
      <t>シャシン</t>
    </rPh>
    <rPh sb="46" eb="48">
      <t>ドウガ</t>
    </rPh>
    <rPh sb="48" eb="49">
      <t>トウ</t>
    </rPh>
    <rPh sb="50" eb="52">
      <t>キロク</t>
    </rPh>
    <rPh sb="54" eb="56">
      <t>コウホウ</t>
    </rPh>
    <rPh sb="57" eb="59">
      <t>シヨウ</t>
    </rPh>
    <rPh sb="77" eb="79">
      <t>ケイサイ</t>
    </rPh>
    <rPh sb="85" eb="87">
      <t>トウコウ</t>
    </rPh>
    <rPh sb="88" eb="90">
      <t>カクシュ</t>
    </rPh>
    <rPh sb="95" eb="99">
      <t>ホウドウキカン</t>
    </rPh>
    <rPh sb="100" eb="104">
      <t>キョウサンキギョウ</t>
    </rPh>
    <rPh sb="106" eb="108">
      <t>テイキョウ</t>
    </rPh>
    <rPh sb="109" eb="110">
      <t>フク</t>
    </rPh>
    <phoneticPr fontId="1"/>
  </si>
  <si>
    <r>
      <t xml:space="preserve">コンテスト参加へのきっかけ
</t>
    </r>
    <r>
      <rPr>
        <sz val="12"/>
        <color theme="1"/>
        <rFont val="Meiryo UI"/>
        <family val="3"/>
        <charset val="128"/>
      </rPr>
      <t>（M-BICを知ったきっかけ、応募しようと思ったきっかけなど）</t>
    </r>
    <rPh sb="5" eb="7">
      <t>サンカ</t>
    </rPh>
    <rPh sb="21" eb="22">
      <t>シ</t>
    </rPh>
    <rPh sb="29" eb="31">
      <t>オウボ</t>
    </rPh>
    <rPh sb="35" eb="36">
      <t>オモ</t>
    </rPh>
    <phoneticPr fontId="1"/>
  </si>
  <si>
    <t>先生からイベントを紹介してもらい、企業の方や、他大学のチームと交流しながら取り組む点が面白そうだったので応募しました。</t>
    <rPh sb="17" eb="19">
      <t>キギョウ</t>
    </rPh>
    <rPh sb="20" eb="21">
      <t>カタ</t>
    </rPh>
    <rPh sb="23" eb="26">
      <t>タダイガク</t>
    </rPh>
    <rPh sb="31" eb="33">
      <t>コウリュウ</t>
    </rPh>
    <rPh sb="37" eb="38">
      <t>ト</t>
    </rPh>
    <rPh sb="39" eb="40">
      <t>ク</t>
    </rPh>
    <rPh sb="41" eb="42">
      <t>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</si>
</sst>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8"/>
      <color theme="1"/>
      <name val="Meiryo UI"/>
      <family val="3"/>
      <charset val="128"/>
    </font>
    <font>
      <b/>
      <sz val="14"/>
      <color theme="1"/>
      <name val="Meiryo UI"/>
      <family val="3"/>
      <charset val="128"/>
    </font>
    <font>
      <b/>
      <sz val="11"/>
      <color rgb="FFFF0000"/>
      <name val="Meiryo UI"/>
      <family val="3"/>
      <charset val="128"/>
    </font>
    <font>
      <sz val="11"/>
      <color theme="0" tint="-4.9989318521683403E-2"/>
      <name val="Meiryo UI"/>
      <family val="3"/>
      <charset val="128"/>
    </font>
    <font>
      <b/>
      <sz val="14"/>
      <color theme="0"/>
      <name val="Meiryo UI"/>
      <family val="3"/>
      <charset val="128"/>
    </font>
    <font>
      <b/>
      <sz val="14"/>
      <color theme="7" tint="0.39997558519241921"/>
      <name val="Meiryo UI"/>
      <family val="3"/>
      <charset val="128"/>
    </font>
    <font>
      <b/>
      <sz val="12"/>
      <color theme="1"/>
      <name val="Meiryo UI"/>
      <family val="3"/>
      <charset val="128"/>
    </font>
    <font>
      <sz val="12"/>
      <color theme="1"/>
      <name val="Meiryo UI"/>
      <family val="3"/>
      <charset val="128"/>
    </font>
    <font>
      <b/>
      <sz val="14"/>
      <color rgb="FFFF0000"/>
      <name val="Meiryo UI"/>
      <family val="3"/>
      <charset val="128"/>
    </font>
    <font>
      <sz val="6"/>
      <color theme="1"/>
      <name val="Meiryo UI"/>
      <family val="3"/>
      <charset val="128"/>
    </font>
    <font>
      <sz val="14"/>
      <color theme="0"/>
      <name val="Meiryo UI"/>
      <family val="3"/>
      <charset val="128"/>
    </font>
    <font>
      <b/>
      <sz val="16"/>
      <color theme="1"/>
      <name val="Meiryo UI"/>
      <family val="3"/>
      <charset val="128"/>
    </font>
    <font>
      <sz val="11"/>
      <name val="游ゴシック"/>
      <family val="3"/>
      <charset val="128"/>
    </font>
    <font>
      <sz val="12"/>
      <color rgb="FF000000"/>
      <name val="Meiryo ui"/>
      <family val="3"/>
      <charset val="128"/>
    </font>
    <font>
      <u/>
      <sz val="11"/>
      <color theme="10"/>
      <name val="游ゴシック"/>
      <family val="2"/>
      <charset val="128"/>
      <scheme val="minor"/>
    </font>
    <font>
      <sz val="11"/>
      <name val="Meiryo UI"/>
      <family val="3"/>
      <charset val="128"/>
    </font>
  </fonts>
  <fills count="7">
    <fill>
      <patternFill patternType="none"/>
    </fill>
    <fill>
      <patternFill patternType="gray125"/>
    </fill>
    <fill>
      <patternFill patternType="solid">
        <fgColor rgb="FF002060"/>
        <bgColor indexed="64"/>
      </patternFill>
    </fill>
    <fill>
      <patternFill patternType="solid">
        <fgColor theme="7" tint="0.79998168889431442"/>
        <bgColor indexed="64"/>
      </patternFill>
    </fill>
    <fill>
      <patternFill patternType="solid">
        <fgColor theme="8"/>
        <bgColor indexed="64"/>
      </patternFill>
    </fill>
    <fill>
      <patternFill patternType="solid">
        <fgColor theme="8" tint="0.79998168889431442"/>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dashed">
        <color indexed="64"/>
      </top>
      <bottom style="thin">
        <color indexed="64"/>
      </bottom>
      <diagonal/>
    </border>
    <border>
      <left/>
      <right style="thin">
        <color theme="1"/>
      </right>
      <top style="dashed">
        <color indexed="64"/>
      </top>
      <bottom style="thin">
        <color indexed="64"/>
      </bottom>
      <diagonal/>
    </border>
    <border>
      <left/>
      <right style="thin">
        <color theme="1"/>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theme="1"/>
      </right>
      <top style="thin">
        <color indexed="64"/>
      </top>
      <bottom style="dashed">
        <color indexed="64"/>
      </bottom>
      <diagonal/>
    </border>
    <border>
      <left style="thin">
        <color indexed="64"/>
      </left>
      <right/>
      <top/>
      <bottom/>
      <diagonal/>
    </border>
    <border>
      <left style="thin">
        <color indexed="64"/>
      </left>
      <right style="thin">
        <color theme="1"/>
      </right>
      <top style="thin">
        <color indexed="64"/>
      </top>
      <bottom style="medium">
        <color indexed="64"/>
      </bottom>
      <diagonal/>
    </border>
    <border>
      <left/>
      <right style="thin">
        <color theme="1"/>
      </right>
      <top/>
      <bottom style="dashed">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theme="1"/>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97">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6" fillId="0" borderId="0" xfId="0" applyFont="1">
      <alignment vertical="center"/>
    </xf>
    <xf numFmtId="0" fontId="5" fillId="0" borderId="4" xfId="0" applyFont="1" applyFill="1" applyBorder="1" applyAlignment="1">
      <alignment horizontal="center" vertical="center"/>
    </xf>
    <xf numFmtId="0" fontId="2" fillId="3" borderId="19" xfId="0" applyFont="1" applyFill="1" applyBorder="1">
      <alignment vertical="center"/>
    </xf>
    <xf numFmtId="0" fontId="2" fillId="3" borderId="9" xfId="0" applyFont="1" applyFill="1" applyBorder="1">
      <alignment vertical="center"/>
    </xf>
    <xf numFmtId="0" fontId="2" fillId="3" borderId="20" xfId="0" applyFont="1" applyFill="1" applyBorder="1">
      <alignment vertical="center"/>
    </xf>
    <xf numFmtId="0" fontId="2" fillId="3" borderId="22" xfId="0" applyFont="1" applyFill="1" applyBorder="1">
      <alignment vertical="center"/>
    </xf>
    <xf numFmtId="0" fontId="9" fillId="6" borderId="7" xfId="0" applyFont="1" applyFill="1" applyBorder="1" applyAlignment="1">
      <alignment vertical="center" wrapText="1"/>
    </xf>
    <xf numFmtId="0" fontId="9" fillId="6" borderId="25" xfId="0" applyFont="1" applyFill="1" applyBorder="1">
      <alignment vertical="center"/>
    </xf>
    <xf numFmtId="0" fontId="9" fillId="6" borderId="1" xfId="0" applyFont="1" applyFill="1" applyBorder="1">
      <alignment vertical="center"/>
    </xf>
    <xf numFmtId="0" fontId="9" fillId="6" borderId="27" xfId="0" applyFont="1" applyFill="1" applyBorder="1" applyAlignment="1">
      <alignment vertical="center" wrapText="1"/>
    </xf>
    <xf numFmtId="0" fontId="11" fillId="0" borderId="0" xfId="0" applyFont="1">
      <alignment vertical="center"/>
    </xf>
    <xf numFmtId="0" fontId="12" fillId="0" borderId="0" xfId="0" applyFont="1" applyAlignment="1">
      <alignment horizontal="center" vertical="center"/>
    </xf>
    <xf numFmtId="0" fontId="9" fillId="6" borderId="20" xfId="0" applyFont="1" applyFill="1" applyBorder="1" applyAlignment="1">
      <alignment vertical="center" wrapText="1"/>
    </xf>
    <xf numFmtId="0" fontId="7"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4" fillId="0" borderId="0" xfId="0" applyFont="1" applyFill="1" applyBorder="1">
      <alignment vertical="center"/>
    </xf>
    <xf numFmtId="0" fontId="2" fillId="0" borderId="0" xfId="0" applyFont="1" applyFill="1" applyBorder="1">
      <alignment vertical="center"/>
    </xf>
    <xf numFmtId="0" fontId="2" fillId="0" borderId="0" xfId="0" applyFont="1" applyBorder="1">
      <alignment vertical="center"/>
    </xf>
    <xf numFmtId="0" fontId="4" fillId="0" borderId="0" xfId="0" applyFont="1" applyBorder="1">
      <alignment vertical="center"/>
    </xf>
    <xf numFmtId="0" fontId="15" fillId="0" borderId="0"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0" fillId="0" borderId="0" xfId="0" applyBorder="1">
      <alignment vertical="center"/>
    </xf>
    <xf numFmtId="0" fontId="15" fillId="0" borderId="0" xfId="0" applyFont="1" applyBorder="1">
      <alignment vertical="center"/>
    </xf>
    <xf numFmtId="0" fontId="3" fillId="0" borderId="0" xfId="0" applyFont="1" applyAlignment="1">
      <alignment horizontal="center" vertical="center"/>
    </xf>
    <xf numFmtId="0" fontId="7" fillId="4" borderId="1" xfId="0" applyFont="1" applyFill="1" applyBorder="1" applyAlignment="1">
      <alignment horizontal="center" vertical="center" wrapText="1"/>
    </xf>
    <xf numFmtId="0" fontId="16" fillId="0" borderId="0" xfId="0" applyFont="1" applyBorder="1" applyAlignment="1">
      <alignment vertical="center" wrapText="1"/>
    </xf>
    <xf numFmtId="0" fontId="16" fillId="0" borderId="0" xfId="0" applyFont="1" applyFill="1" applyBorder="1" applyAlignment="1">
      <alignment vertical="center"/>
    </xf>
    <xf numFmtId="0" fontId="10" fillId="0" borderId="0" xfId="0" applyFont="1">
      <alignment vertical="center"/>
    </xf>
    <xf numFmtId="0" fontId="16" fillId="0" borderId="0" xfId="0" applyFont="1" applyBorder="1" applyAlignment="1">
      <alignment vertical="center"/>
    </xf>
    <xf numFmtId="0" fontId="16" fillId="0" borderId="0" xfId="0" applyFont="1" applyFill="1" applyBorder="1" applyAlignment="1">
      <alignment vertical="center" wrapText="1"/>
    </xf>
    <xf numFmtId="0" fontId="7" fillId="4" borderId="28"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5" borderId="1"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27" xfId="0" applyFont="1" applyFill="1" applyBorder="1" applyAlignment="1">
      <alignment horizontal="center" vertical="center"/>
    </xf>
    <xf numFmtId="0" fontId="9" fillId="6" borderId="17" xfId="0" applyFont="1" applyFill="1" applyBorder="1">
      <alignment vertical="center"/>
    </xf>
    <xf numFmtId="0" fontId="9" fillId="6" borderId="10" xfId="0" applyFont="1" applyFill="1" applyBorder="1">
      <alignment vertical="center"/>
    </xf>
    <xf numFmtId="0" fontId="2" fillId="3" borderId="27" xfId="0" applyFont="1" applyFill="1" applyBorder="1">
      <alignment vertical="center"/>
    </xf>
    <xf numFmtId="0" fontId="2" fillId="3" borderId="21" xfId="0" applyFont="1" applyFill="1" applyBorder="1">
      <alignment vertical="center"/>
    </xf>
    <xf numFmtId="0" fontId="2" fillId="3" borderId="2" xfId="0" applyFont="1" applyFill="1" applyBorder="1">
      <alignment vertical="center"/>
    </xf>
    <xf numFmtId="0" fontId="2" fillId="3" borderId="15" xfId="0" applyFont="1" applyFill="1" applyBorder="1">
      <alignment vertical="center"/>
    </xf>
    <xf numFmtId="0" fontId="7" fillId="4" borderId="20"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14" fillId="3" borderId="1" xfId="0" applyFont="1" applyFill="1" applyBorder="1">
      <alignment vertical="center"/>
    </xf>
    <xf numFmtId="0" fontId="2" fillId="6" borderId="3" xfId="0" applyFont="1" applyFill="1" applyBorder="1" applyAlignment="1">
      <alignment vertical="center" wrapText="1"/>
    </xf>
    <xf numFmtId="0" fontId="2" fillId="6" borderId="18" xfId="0" applyFont="1" applyFill="1" applyBorder="1" applyAlignment="1">
      <alignment vertical="center" wrapText="1"/>
    </xf>
    <xf numFmtId="0" fontId="2" fillId="3" borderId="2" xfId="0" applyFont="1" applyFill="1" applyBorder="1" applyAlignment="1">
      <alignment vertical="center" wrapText="1"/>
    </xf>
    <xf numFmtId="0" fontId="2" fillId="3" borderId="15"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27" xfId="0" applyFont="1" applyFill="1" applyBorder="1" applyAlignment="1">
      <alignment horizontal="center" vertical="center"/>
    </xf>
    <xf numFmtId="0" fontId="2" fillId="3" borderId="25" xfId="0" applyFont="1" applyFill="1" applyBorder="1">
      <alignment vertical="center"/>
    </xf>
    <xf numFmtId="0" fontId="2" fillId="3" borderId="26" xfId="0" applyFont="1" applyFill="1" applyBorder="1">
      <alignment vertical="center"/>
    </xf>
    <xf numFmtId="0" fontId="2" fillId="3" borderId="13" xfId="0" applyFont="1" applyFill="1" applyBorder="1">
      <alignment vertical="center"/>
    </xf>
    <xf numFmtId="0" fontId="2" fillId="3" borderId="14" xfId="0" applyFont="1" applyFill="1" applyBorder="1">
      <alignment vertical="center"/>
    </xf>
    <xf numFmtId="0" fontId="2" fillId="3" borderId="2" xfId="0" applyFont="1" applyFill="1" applyBorder="1" applyAlignment="1">
      <alignment horizontal="left" vertical="center"/>
    </xf>
    <xf numFmtId="0" fontId="2" fillId="3" borderId="15" xfId="0" applyFont="1" applyFill="1" applyBorder="1" applyAlignment="1">
      <alignment horizontal="left" vertical="center"/>
    </xf>
    <xf numFmtId="0" fontId="3" fillId="0" borderId="0" xfId="0" applyFont="1" applyAlignment="1">
      <alignment horizontal="center" vertical="center"/>
    </xf>
    <xf numFmtId="0" fontId="7" fillId="2" borderId="0" xfId="0" applyFont="1" applyFill="1" applyBorder="1" applyAlignment="1">
      <alignment horizontal="center" vertical="center"/>
    </xf>
    <xf numFmtId="0" fontId="3" fillId="0" borderId="1" xfId="0" applyFont="1" applyBorder="1" applyAlignment="1">
      <alignment horizontal="center" vertical="center"/>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9" fillId="6" borderId="11" xfId="0" applyFont="1" applyFill="1" applyBorder="1">
      <alignment vertical="center"/>
    </xf>
    <xf numFmtId="0" fontId="4" fillId="0" borderId="1" xfId="0" applyFont="1" applyBorder="1">
      <alignment vertical="center"/>
    </xf>
    <xf numFmtId="0" fontId="2" fillId="6" borderId="12" xfId="0" applyFont="1" applyFill="1" applyBorder="1" applyAlignment="1">
      <alignment vertical="center" wrapText="1"/>
    </xf>
    <xf numFmtId="0" fontId="2" fillId="6" borderId="8" xfId="0" applyFont="1" applyFill="1" applyBorder="1" applyAlignment="1">
      <alignment vertical="center" wrapText="1"/>
    </xf>
    <xf numFmtId="31" fontId="2" fillId="3" borderId="2" xfId="0" applyNumberFormat="1" applyFont="1" applyFill="1" applyBorder="1" applyAlignment="1">
      <alignment horizontal="left" vertical="center"/>
    </xf>
    <xf numFmtId="0" fontId="17" fillId="3" borderId="2" xfId="1" applyFill="1" applyBorder="1">
      <alignment vertical="center"/>
    </xf>
    <xf numFmtId="0" fontId="2" fillId="3" borderId="9" xfId="0" applyFont="1" applyFill="1" applyBorder="1" applyProtection="1">
      <alignment vertical="center"/>
      <protection locked="0"/>
    </xf>
    <xf numFmtId="0" fontId="2" fillId="3" borderId="19" xfId="0" applyFont="1" applyFill="1" applyBorder="1" applyProtection="1">
      <alignment vertical="center"/>
      <protection locked="0"/>
    </xf>
    <xf numFmtId="0" fontId="2" fillId="3" borderId="13" xfId="0" applyFont="1" applyFill="1" applyBorder="1" applyProtection="1">
      <alignment vertical="center"/>
      <protection locked="0"/>
    </xf>
    <xf numFmtId="0" fontId="2" fillId="3" borderId="14" xfId="0" applyFont="1" applyFill="1" applyBorder="1" applyProtection="1">
      <alignment vertical="center"/>
      <protection locked="0"/>
    </xf>
    <xf numFmtId="0" fontId="2" fillId="3" borderId="2" xfId="0" applyFont="1" applyFill="1" applyBorder="1" applyProtection="1">
      <alignment vertical="center"/>
      <protection locked="0"/>
    </xf>
    <xf numFmtId="0" fontId="2" fillId="3" borderId="15" xfId="0" applyFont="1" applyFill="1" applyBorder="1" applyProtection="1">
      <alignment vertical="center"/>
      <protection locked="0"/>
    </xf>
    <xf numFmtId="0" fontId="2" fillId="3" borderId="25" xfId="0" applyFont="1" applyFill="1" applyBorder="1" applyProtection="1">
      <alignment vertical="center"/>
      <protection locked="0"/>
    </xf>
    <xf numFmtId="0" fontId="2" fillId="3" borderId="26" xfId="0" applyFont="1" applyFill="1" applyBorder="1" applyProtection="1">
      <alignment vertical="center"/>
      <protection locked="0"/>
    </xf>
    <xf numFmtId="0" fontId="2" fillId="3" borderId="20" xfId="0" applyFont="1" applyFill="1" applyBorder="1" applyProtection="1">
      <alignment vertical="center"/>
      <protection locked="0"/>
    </xf>
    <xf numFmtId="0" fontId="2" fillId="3" borderId="22" xfId="0" applyFont="1" applyFill="1" applyBorder="1" applyProtection="1">
      <alignment vertical="center"/>
      <protection locked="0"/>
    </xf>
    <xf numFmtId="0" fontId="2" fillId="3" borderId="2"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2" fillId="3" borderId="27" xfId="0" applyFont="1" applyFill="1" applyBorder="1" applyProtection="1">
      <alignment vertical="center"/>
      <protection locked="0"/>
    </xf>
    <xf numFmtId="0" fontId="2" fillId="3" borderId="21" xfId="0" applyFont="1" applyFill="1" applyBorder="1" applyProtection="1">
      <alignment vertical="center"/>
      <protection locked="0"/>
    </xf>
    <xf numFmtId="0" fontId="2" fillId="3" borderId="2" xfId="0" applyFont="1" applyFill="1" applyBorder="1" applyAlignment="1" applyProtection="1">
      <alignment vertical="center" wrapText="1"/>
      <protection locked="0"/>
    </xf>
    <xf numFmtId="0" fontId="2" fillId="3" borderId="15" xfId="0" applyFont="1" applyFill="1" applyBorder="1" applyAlignment="1" applyProtection="1">
      <alignment vertical="center" wrapText="1"/>
      <protection locked="0"/>
    </xf>
    <xf numFmtId="0" fontId="14" fillId="3" borderId="1" xfId="0" applyFont="1" applyFill="1" applyBorder="1" applyProtection="1">
      <alignmen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47626</xdr:colOff>
      <xdr:row>2</xdr:row>
      <xdr:rowOff>23812</xdr:rowOff>
    </xdr:from>
    <xdr:to>
      <xdr:col>3</xdr:col>
      <xdr:colOff>677438</xdr:colOff>
      <xdr:row>3</xdr:row>
      <xdr:rowOff>304882</xdr:rowOff>
    </xdr:to>
    <xdr:pic>
      <xdr:nvPicPr>
        <xdr:cNvPr id="2" name="図 1">
          <a:extLst>
            <a:ext uri="{FF2B5EF4-FFF2-40B4-BE49-F238E27FC236}">
              <a16:creationId xmlns:a16="http://schemas.microsoft.com/office/drawing/2014/main" id="{B0EDF48F-ED7D-40C0-A1B0-179D32B753D0}"/>
            </a:ext>
          </a:extLst>
        </xdr:cNvPr>
        <xdr:cNvPicPr>
          <a:picLocks noChangeAspect="1"/>
        </xdr:cNvPicPr>
      </xdr:nvPicPr>
      <xdr:blipFill>
        <a:blip xmlns:r="http://schemas.openxmlformats.org/officeDocument/2006/relationships" r:embed="rId1"/>
        <a:stretch>
          <a:fillRect/>
        </a:stretch>
      </xdr:blipFill>
      <xdr:spPr>
        <a:xfrm>
          <a:off x="738189" y="273843"/>
          <a:ext cx="2638793" cy="5906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2</xdr:row>
      <xdr:rowOff>23812</xdr:rowOff>
    </xdr:from>
    <xdr:to>
      <xdr:col>3</xdr:col>
      <xdr:colOff>677438</xdr:colOff>
      <xdr:row>4</xdr:row>
      <xdr:rowOff>82</xdr:rowOff>
    </xdr:to>
    <xdr:pic>
      <xdr:nvPicPr>
        <xdr:cNvPr id="2" name="図 1">
          <a:extLst>
            <a:ext uri="{FF2B5EF4-FFF2-40B4-BE49-F238E27FC236}">
              <a16:creationId xmlns:a16="http://schemas.microsoft.com/office/drawing/2014/main" id="{DD06A97E-F5F4-419E-9545-6761C5AC2E9C}"/>
            </a:ext>
          </a:extLst>
        </xdr:cNvPr>
        <xdr:cNvPicPr>
          <a:picLocks noChangeAspect="1"/>
        </xdr:cNvPicPr>
      </xdr:nvPicPr>
      <xdr:blipFill>
        <a:blip xmlns:r="http://schemas.openxmlformats.org/officeDocument/2006/relationships" r:embed="rId1"/>
        <a:stretch>
          <a:fillRect/>
        </a:stretch>
      </xdr:blipFill>
      <xdr:spPr>
        <a:xfrm>
          <a:off x="733426" y="395287"/>
          <a:ext cx="2636412" cy="58587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example@h-mbic.ac.jp" TargetMode="External"/><Relationship Id="rId2" Type="http://schemas.openxmlformats.org/officeDocument/2006/relationships/hyperlink" Target="mailto:example@u-mbic.ac.jp" TargetMode="External"/><Relationship Id="rId1" Type="http://schemas.openxmlformats.org/officeDocument/2006/relationships/hyperlink" Target="mailto:example@u-mbic.ac.jp" TargetMode="External"/><Relationship Id="rId6" Type="http://schemas.openxmlformats.org/officeDocument/2006/relationships/drawing" Target="../drawings/drawing2.xml"/><Relationship Id="rId5" Type="http://schemas.openxmlformats.org/officeDocument/2006/relationships/printerSettings" Target="../printerSettings/printerSettings1.bin"/><Relationship Id="rId4" Type="http://schemas.openxmlformats.org/officeDocument/2006/relationships/hyperlink" Target="mailto:example@u-mbic.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B2:P87"/>
  <sheetViews>
    <sheetView tabSelected="1" zoomScale="80" zoomScaleNormal="80" workbookViewId="0"/>
  </sheetViews>
  <sheetFormatPr defaultColWidth="9" defaultRowHeight="19.5" x14ac:dyDescent="0.4"/>
  <cols>
    <col min="1" max="1" width="9" style="1"/>
    <col min="2" max="2" width="3.125" style="3" customWidth="1"/>
    <col min="3" max="3" width="23.25" style="3" customWidth="1"/>
    <col min="4" max="4" width="16.25" style="1" customWidth="1"/>
    <col min="5" max="5" width="40.125" style="1" customWidth="1"/>
    <col min="6" max="6" width="8.125" style="1" customWidth="1"/>
    <col min="7" max="7" width="69" style="1" customWidth="1"/>
    <col min="8" max="8" width="7.375" style="1" customWidth="1"/>
    <col min="9" max="9" width="3.75" style="1" customWidth="1"/>
    <col min="10" max="16384" width="9" style="1"/>
  </cols>
  <sheetData>
    <row r="2" spans="2:9" ht="9.75" customHeight="1" x14ac:dyDescent="0.4">
      <c r="H2" s="15" t="s">
        <v>33</v>
      </c>
    </row>
    <row r="3" spans="2:9" ht="24" x14ac:dyDescent="0.4">
      <c r="D3" s="2"/>
      <c r="E3" s="69" t="s">
        <v>0</v>
      </c>
      <c r="F3" s="69"/>
      <c r="G3" s="69"/>
      <c r="H3" s="71" t="str">
        <f>""</f>
        <v/>
      </c>
    </row>
    <row r="4" spans="2:9" ht="24" x14ac:dyDescent="0.4">
      <c r="D4" s="2"/>
      <c r="E4" s="69" t="s">
        <v>1</v>
      </c>
      <c r="F4" s="69"/>
      <c r="G4" s="69"/>
      <c r="H4" s="71"/>
    </row>
    <row r="6" spans="2:9" x14ac:dyDescent="0.4">
      <c r="B6" s="3" t="s">
        <v>55</v>
      </c>
    </row>
    <row r="7" spans="2:9" x14ac:dyDescent="0.4">
      <c r="C7" s="1" t="s">
        <v>3</v>
      </c>
    </row>
    <row r="8" spans="2:9" x14ac:dyDescent="0.4">
      <c r="C8" s="1" t="s">
        <v>27</v>
      </c>
    </row>
    <row r="9" spans="2:9" x14ac:dyDescent="0.4">
      <c r="C9" s="1" t="s">
        <v>85</v>
      </c>
    </row>
    <row r="11" spans="2:9" x14ac:dyDescent="0.4">
      <c r="B11" s="3" t="s">
        <v>13</v>
      </c>
    </row>
    <row r="12" spans="2:9" x14ac:dyDescent="0.4">
      <c r="C12" s="70" t="s">
        <v>6</v>
      </c>
      <c r="D12" s="70"/>
      <c r="E12" s="70"/>
      <c r="F12" s="70" t="s">
        <v>7</v>
      </c>
      <c r="G12" s="70"/>
      <c r="H12" s="70"/>
    </row>
    <row r="13" spans="2:9" x14ac:dyDescent="0.4">
      <c r="C13" s="72" t="s">
        <v>14</v>
      </c>
      <c r="D13" s="73"/>
      <c r="E13" s="74" t="s">
        <v>2</v>
      </c>
      <c r="F13" s="80" t="s">
        <v>11</v>
      </c>
      <c r="G13" s="81"/>
      <c r="H13" s="5" t="str">
        <f>IF(I13=0,"未記載","")</f>
        <v>未記載</v>
      </c>
      <c r="I13" s="4">
        <f>ISBLANK(G13)-1</f>
        <v>0</v>
      </c>
    </row>
    <row r="14" spans="2:9" x14ac:dyDescent="0.4">
      <c r="C14" s="52"/>
      <c r="D14" s="53"/>
      <c r="E14" s="47"/>
      <c r="F14" s="82"/>
      <c r="G14" s="83"/>
      <c r="H14" s="5" t="str">
        <f t="shared" ref="H14:H51" si="0">IF(I14=0,"未記載","")</f>
        <v>未記載</v>
      </c>
      <c r="I14" s="4">
        <f>ISBLANK(F14)-1</f>
        <v>0</v>
      </c>
    </row>
    <row r="15" spans="2:9" ht="75" customHeight="1" x14ac:dyDescent="0.4">
      <c r="C15" s="52"/>
      <c r="D15" s="53"/>
      <c r="E15" s="10" t="s">
        <v>100</v>
      </c>
      <c r="F15" s="84"/>
      <c r="G15" s="85"/>
      <c r="H15" s="5" t="str">
        <f t="shared" si="0"/>
        <v>未記載</v>
      </c>
      <c r="I15" s="4">
        <f t="shared" ref="I15" si="1">ISBLANK(F15)-1</f>
        <v>0</v>
      </c>
    </row>
    <row r="16" spans="2:9" ht="73.5" customHeight="1" x14ac:dyDescent="0.4">
      <c r="C16" s="52"/>
      <c r="D16" s="53"/>
      <c r="E16" s="16" t="s">
        <v>102</v>
      </c>
      <c r="F16" s="84"/>
      <c r="G16" s="85"/>
      <c r="H16" s="5" t="str">
        <f t="shared" si="0"/>
        <v>未記載</v>
      </c>
      <c r="I16" s="4">
        <f t="shared" ref="I16" si="2">ISBLANK(F16)-1</f>
        <v>0</v>
      </c>
    </row>
    <row r="17" spans="3:9" ht="20.25" thickBot="1" x14ac:dyDescent="0.45">
      <c r="C17" s="54"/>
      <c r="D17" s="55"/>
      <c r="E17" s="11" t="s">
        <v>26</v>
      </c>
      <c r="F17" s="86" t="s">
        <v>21</v>
      </c>
      <c r="G17" s="87"/>
      <c r="H17" s="5" t="str">
        <f>IF(I17=0,"未選択","")</f>
        <v>未選択</v>
      </c>
      <c r="I17" s="4">
        <f>IF(OR(F17="2人",F17="3人",F17="4人"),1,0)</f>
        <v>0</v>
      </c>
    </row>
    <row r="18" spans="3:9" x14ac:dyDescent="0.4">
      <c r="C18" s="36" t="s">
        <v>15</v>
      </c>
      <c r="D18" s="39" t="s">
        <v>25</v>
      </c>
      <c r="E18" s="46" t="s">
        <v>4</v>
      </c>
      <c r="F18" s="88" t="s">
        <v>11</v>
      </c>
      <c r="G18" s="89"/>
      <c r="H18" s="5" t="str">
        <f t="shared" si="0"/>
        <v>未記載</v>
      </c>
      <c r="I18" s="4">
        <f t="shared" ref="I18:I46" si="3">ISBLANK(G18)-1</f>
        <v>0</v>
      </c>
    </row>
    <row r="19" spans="3:9" x14ac:dyDescent="0.4">
      <c r="C19" s="37"/>
      <c r="D19" s="40"/>
      <c r="E19" s="47"/>
      <c r="F19" s="82"/>
      <c r="G19" s="83"/>
      <c r="H19" s="5" t="str">
        <f t="shared" si="0"/>
        <v>未記載</v>
      </c>
      <c r="I19" s="4">
        <f t="shared" ref="I19:I23" si="4">ISBLANK(F19)-1</f>
        <v>0</v>
      </c>
    </row>
    <row r="20" spans="3:9" x14ac:dyDescent="0.4">
      <c r="C20" s="37"/>
      <c r="D20" s="40"/>
      <c r="E20" s="12" t="s">
        <v>28</v>
      </c>
      <c r="F20" s="84"/>
      <c r="G20" s="85"/>
      <c r="H20" s="5" t="str">
        <f t="shared" si="0"/>
        <v>未記載</v>
      </c>
      <c r="I20" s="4">
        <f t="shared" si="4"/>
        <v>0</v>
      </c>
    </row>
    <row r="21" spans="3:9" x14ac:dyDescent="0.4">
      <c r="C21" s="37"/>
      <c r="D21" s="40"/>
      <c r="E21" s="12" t="s">
        <v>12</v>
      </c>
      <c r="F21" s="84"/>
      <c r="G21" s="85"/>
      <c r="H21" s="5" t="str">
        <f t="shared" si="0"/>
        <v>未記載</v>
      </c>
      <c r="I21" s="4">
        <f t="shared" si="4"/>
        <v>0</v>
      </c>
    </row>
    <row r="22" spans="3:9" x14ac:dyDescent="0.4">
      <c r="C22" s="37"/>
      <c r="D22" s="40"/>
      <c r="E22" s="12" t="s">
        <v>86</v>
      </c>
      <c r="F22" s="90"/>
      <c r="G22" s="91"/>
      <c r="H22" s="5" t="str">
        <f t="shared" si="0"/>
        <v>未記載</v>
      </c>
      <c r="I22" s="4">
        <f t="shared" si="4"/>
        <v>0</v>
      </c>
    </row>
    <row r="23" spans="3:9" x14ac:dyDescent="0.4">
      <c r="C23" s="37"/>
      <c r="D23" s="40"/>
      <c r="E23" s="12" t="s">
        <v>5</v>
      </c>
      <c r="F23" s="84"/>
      <c r="G23" s="85"/>
      <c r="H23" s="5" t="str">
        <f t="shared" si="0"/>
        <v>未記載</v>
      </c>
      <c r="I23" s="4">
        <f t="shared" si="4"/>
        <v>0</v>
      </c>
    </row>
    <row r="24" spans="3:9" ht="20.25" thickBot="1" x14ac:dyDescent="0.45">
      <c r="C24" s="37"/>
      <c r="D24" s="41"/>
      <c r="E24" s="13" t="s">
        <v>29</v>
      </c>
      <c r="F24" s="86" t="s">
        <v>21</v>
      </c>
      <c r="G24" s="87"/>
      <c r="H24" s="5" t="str">
        <f>IF(I24=0,"未選択","")</f>
        <v>未選択</v>
      </c>
      <c r="I24" s="4">
        <f>IF(F24="同意します",1,0)</f>
        <v>0</v>
      </c>
    </row>
    <row r="25" spans="3:9" x14ac:dyDescent="0.4">
      <c r="C25" s="37"/>
      <c r="D25" s="42" t="s">
        <v>24</v>
      </c>
      <c r="E25" s="46" t="s">
        <v>4</v>
      </c>
      <c r="F25" s="88" t="s">
        <v>11</v>
      </c>
      <c r="G25" s="89"/>
      <c r="H25" s="5" t="str">
        <f t="shared" si="0"/>
        <v>未記載</v>
      </c>
      <c r="I25" s="4">
        <f t="shared" si="3"/>
        <v>0</v>
      </c>
    </row>
    <row r="26" spans="3:9" x14ac:dyDescent="0.4">
      <c r="C26" s="37"/>
      <c r="D26" s="43"/>
      <c r="E26" s="47"/>
      <c r="F26" s="82"/>
      <c r="G26" s="83"/>
      <c r="H26" s="5" t="str">
        <f t="shared" si="0"/>
        <v>未記載</v>
      </c>
      <c r="I26" s="4">
        <f t="shared" ref="I26:I30" si="5">ISBLANK(F26)-1</f>
        <v>0</v>
      </c>
    </row>
    <row r="27" spans="3:9" x14ac:dyDescent="0.4">
      <c r="C27" s="37"/>
      <c r="D27" s="44"/>
      <c r="E27" s="12" t="s">
        <v>28</v>
      </c>
      <c r="F27" s="84"/>
      <c r="G27" s="85"/>
      <c r="H27" s="5" t="str">
        <f t="shared" si="0"/>
        <v>未記載</v>
      </c>
      <c r="I27" s="4">
        <f t="shared" si="5"/>
        <v>0</v>
      </c>
    </row>
    <row r="28" spans="3:9" x14ac:dyDescent="0.4">
      <c r="C28" s="37"/>
      <c r="D28" s="44"/>
      <c r="E28" s="12" t="s">
        <v>12</v>
      </c>
      <c r="F28" s="84"/>
      <c r="G28" s="85"/>
      <c r="H28" s="5" t="str">
        <f t="shared" si="0"/>
        <v>未記載</v>
      </c>
      <c r="I28" s="4">
        <f t="shared" si="5"/>
        <v>0</v>
      </c>
    </row>
    <row r="29" spans="3:9" x14ac:dyDescent="0.4">
      <c r="C29" s="37"/>
      <c r="D29" s="44"/>
      <c r="E29" s="12" t="s">
        <v>86</v>
      </c>
      <c r="F29" s="90"/>
      <c r="G29" s="91"/>
      <c r="H29" s="5" t="str">
        <f t="shared" si="0"/>
        <v>未記載</v>
      </c>
      <c r="I29" s="4">
        <f t="shared" si="5"/>
        <v>0</v>
      </c>
    </row>
    <row r="30" spans="3:9" x14ac:dyDescent="0.4">
      <c r="C30" s="37"/>
      <c r="D30" s="44"/>
      <c r="E30" s="12" t="s">
        <v>5</v>
      </c>
      <c r="F30" s="84"/>
      <c r="G30" s="85"/>
      <c r="H30" s="5" t="str">
        <f t="shared" si="0"/>
        <v>未記載</v>
      </c>
      <c r="I30" s="4">
        <f t="shared" si="5"/>
        <v>0</v>
      </c>
    </row>
    <row r="31" spans="3:9" ht="20.25" thickBot="1" x14ac:dyDescent="0.45">
      <c r="C31" s="37"/>
      <c r="D31" s="45"/>
      <c r="E31" s="13" t="s">
        <v>29</v>
      </c>
      <c r="F31" s="86" t="s">
        <v>21</v>
      </c>
      <c r="G31" s="87"/>
      <c r="H31" s="5" t="str">
        <f>IF(I31=0,"未選択","")</f>
        <v>未選択</v>
      </c>
      <c r="I31" s="4">
        <f>IF(F31="同意します",1,0)</f>
        <v>0</v>
      </c>
    </row>
    <row r="32" spans="3:9" x14ac:dyDescent="0.4">
      <c r="C32" s="37"/>
      <c r="D32" s="61" t="s">
        <v>52</v>
      </c>
      <c r="E32" s="46" t="s">
        <v>4</v>
      </c>
      <c r="F32" s="88" t="s">
        <v>11</v>
      </c>
      <c r="G32" s="89"/>
      <c r="H32" s="5" t="str">
        <f t="shared" si="0"/>
        <v/>
      </c>
      <c r="I32" s="4">
        <f>IF(OR($F$17="3人", $F$17="4人"),ISBLANK(G32)-1,1)</f>
        <v>1</v>
      </c>
    </row>
    <row r="33" spans="3:9" x14ac:dyDescent="0.4">
      <c r="C33" s="37"/>
      <c r="D33" s="43"/>
      <c r="E33" s="47"/>
      <c r="F33" s="82"/>
      <c r="G33" s="83"/>
      <c r="H33" s="5" t="str">
        <f t="shared" si="0"/>
        <v/>
      </c>
      <c r="I33" s="4">
        <f>IF(OR($F$17="3人", $F$17="4人"),ISBLANK(F33)-1,1)</f>
        <v>1</v>
      </c>
    </row>
    <row r="34" spans="3:9" x14ac:dyDescent="0.4">
      <c r="C34" s="37"/>
      <c r="D34" s="43"/>
      <c r="E34" s="12" t="s">
        <v>28</v>
      </c>
      <c r="F34" s="84"/>
      <c r="G34" s="85"/>
      <c r="H34" s="5" t="str">
        <f t="shared" si="0"/>
        <v/>
      </c>
      <c r="I34" s="4">
        <f t="shared" ref="I34:I37" si="6">IF(OR($F$17="3人", $F$17="4人"),ISBLANK(F34)-1,1)</f>
        <v>1</v>
      </c>
    </row>
    <row r="35" spans="3:9" x14ac:dyDescent="0.4">
      <c r="C35" s="37"/>
      <c r="D35" s="43"/>
      <c r="E35" s="12" t="s">
        <v>12</v>
      </c>
      <c r="F35" s="84"/>
      <c r="G35" s="85"/>
      <c r="H35" s="5" t="str">
        <f t="shared" si="0"/>
        <v/>
      </c>
      <c r="I35" s="4">
        <f t="shared" si="6"/>
        <v>1</v>
      </c>
    </row>
    <row r="36" spans="3:9" x14ac:dyDescent="0.4">
      <c r="C36" s="37"/>
      <c r="D36" s="43"/>
      <c r="E36" s="12" t="s">
        <v>86</v>
      </c>
      <c r="F36" s="90"/>
      <c r="G36" s="91"/>
      <c r="H36" s="5" t="str">
        <f t="shared" ref="H36" si="7">IF(I36=0,"未記載","")</f>
        <v/>
      </c>
      <c r="I36" s="4">
        <f t="shared" ref="I36" si="8">IF(OR($F$17="3人", $F$17="4人"),ISBLANK(F36)-1,1)</f>
        <v>1</v>
      </c>
    </row>
    <row r="37" spans="3:9" x14ac:dyDescent="0.4">
      <c r="C37" s="37"/>
      <c r="D37" s="43"/>
      <c r="E37" s="12" t="s">
        <v>5</v>
      </c>
      <c r="F37" s="84"/>
      <c r="G37" s="85"/>
      <c r="H37" s="5" t="str">
        <f t="shared" si="0"/>
        <v/>
      </c>
      <c r="I37" s="4">
        <f t="shared" si="6"/>
        <v>1</v>
      </c>
    </row>
    <row r="38" spans="3:9" ht="20.25" thickBot="1" x14ac:dyDescent="0.45">
      <c r="C38" s="37"/>
      <c r="D38" s="62"/>
      <c r="E38" s="13" t="s">
        <v>29</v>
      </c>
      <c r="F38" s="86" t="s">
        <v>21</v>
      </c>
      <c r="G38" s="87"/>
      <c r="H38" s="5" t="str">
        <f>IF(I38=0,"未選択","")</f>
        <v/>
      </c>
      <c r="I38" s="4">
        <f>IF(OR($F$17="3人", $F$17="4人"),IF(F38="同意します",1,0),1)</f>
        <v>1</v>
      </c>
    </row>
    <row r="39" spans="3:9" x14ac:dyDescent="0.4">
      <c r="C39" s="37"/>
      <c r="D39" s="61" t="s">
        <v>53</v>
      </c>
      <c r="E39" s="46" t="s">
        <v>4</v>
      </c>
      <c r="F39" s="88" t="s">
        <v>11</v>
      </c>
      <c r="G39" s="89"/>
      <c r="H39" s="5" t="str">
        <f t="shared" si="0"/>
        <v/>
      </c>
      <c r="I39" s="4">
        <f>IF($F$17="4人",ISBLANK(G39)-1,1)</f>
        <v>1</v>
      </c>
    </row>
    <row r="40" spans="3:9" x14ac:dyDescent="0.4">
      <c r="C40" s="37"/>
      <c r="D40" s="43"/>
      <c r="E40" s="47"/>
      <c r="F40" s="82"/>
      <c r="G40" s="83"/>
      <c r="H40" s="5" t="str">
        <f t="shared" si="0"/>
        <v/>
      </c>
      <c r="I40" s="4">
        <f>IF($F$17="4人",ISBLANK(F40)-1,1)</f>
        <v>1</v>
      </c>
    </row>
    <row r="41" spans="3:9" x14ac:dyDescent="0.4">
      <c r="C41" s="37"/>
      <c r="D41" s="43"/>
      <c r="E41" s="12" t="s">
        <v>28</v>
      </c>
      <c r="F41" s="84"/>
      <c r="G41" s="85"/>
      <c r="H41" s="5" t="str">
        <f t="shared" si="0"/>
        <v/>
      </c>
      <c r="I41" s="4">
        <f t="shared" ref="I41:I44" si="9">IF($F$17="4人",ISBLANK(F41)-1,1)</f>
        <v>1</v>
      </c>
    </row>
    <row r="42" spans="3:9" x14ac:dyDescent="0.4">
      <c r="C42" s="37"/>
      <c r="D42" s="43"/>
      <c r="E42" s="12" t="s">
        <v>12</v>
      </c>
      <c r="F42" s="84"/>
      <c r="G42" s="85"/>
      <c r="H42" s="5" t="str">
        <f t="shared" si="0"/>
        <v/>
      </c>
      <c r="I42" s="4">
        <f t="shared" si="9"/>
        <v>1</v>
      </c>
    </row>
    <row r="43" spans="3:9" x14ac:dyDescent="0.4">
      <c r="C43" s="37"/>
      <c r="D43" s="43"/>
      <c r="E43" s="12" t="s">
        <v>86</v>
      </c>
      <c r="F43" s="90"/>
      <c r="G43" s="91"/>
      <c r="H43" s="5" t="str">
        <f t="shared" ref="H43" si="10">IF(I43=0,"未記載","")</f>
        <v/>
      </c>
      <c r="I43" s="4">
        <f t="shared" ref="I43" si="11">IF(OR($F$17="3人", $F$17="4人"),ISBLANK(F43)-1,1)</f>
        <v>1</v>
      </c>
    </row>
    <row r="44" spans="3:9" x14ac:dyDescent="0.4">
      <c r="C44" s="37"/>
      <c r="D44" s="43"/>
      <c r="E44" s="12" t="s">
        <v>5</v>
      </c>
      <c r="F44" s="84"/>
      <c r="G44" s="85"/>
      <c r="H44" s="5" t="str">
        <f t="shared" si="0"/>
        <v/>
      </c>
      <c r="I44" s="4">
        <f t="shared" si="9"/>
        <v>1</v>
      </c>
    </row>
    <row r="45" spans="3:9" ht="20.25" thickBot="1" x14ac:dyDescent="0.45">
      <c r="C45" s="38"/>
      <c r="D45" s="62"/>
      <c r="E45" s="13" t="s">
        <v>29</v>
      </c>
      <c r="F45" s="86" t="s">
        <v>21</v>
      </c>
      <c r="G45" s="87"/>
      <c r="H45" s="5" t="str">
        <f>IF(I45=0,"未選択","")</f>
        <v/>
      </c>
      <c r="I45" s="4">
        <f>IF($F$17="4人",IF(F45="同意します",1,0),1)</f>
        <v>1</v>
      </c>
    </row>
    <row r="46" spans="3:9" x14ac:dyDescent="0.4">
      <c r="C46" s="52" t="s">
        <v>16</v>
      </c>
      <c r="D46" s="53"/>
      <c r="E46" s="46" t="s">
        <v>23</v>
      </c>
      <c r="F46" s="88" t="s">
        <v>11</v>
      </c>
      <c r="G46" s="89"/>
      <c r="H46" s="5" t="str">
        <f t="shared" si="0"/>
        <v>未記載</v>
      </c>
      <c r="I46" s="4">
        <f t="shared" si="3"/>
        <v>0</v>
      </c>
    </row>
    <row r="47" spans="3:9" x14ac:dyDescent="0.4">
      <c r="C47" s="52"/>
      <c r="D47" s="53"/>
      <c r="E47" s="47"/>
      <c r="F47" s="82"/>
      <c r="G47" s="83"/>
      <c r="H47" s="5" t="str">
        <f t="shared" si="0"/>
        <v>未記載</v>
      </c>
      <c r="I47" s="4">
        <f t="shared" ref="I47:I51" si="12">ISBLANK(F47)-1</f>
        <v>0</v>
      </c>
    </row>
    <row r="48" spans="3:9" x14ac:dyDescent="0.4">
      <c r="C48" s="52"/>
      <c r="D48" s="53"/>
      <c r="E48" s="12" t="s">
        <v>28</v>
      </c>
      <c r="F48" s="84"/>
      <c r="G48" s="85"/>
      <c r="H48" s="5" t="str">
        <f t="shared" si="0"/>
        <v>未記載</v>
      </c>
      <c r="I48" s="4">
        <f t="shared" si="12"/>
        <v>0</v>
      </c>
    </row>
    <row r="49" spans="2:9" x14ac:dyDescent="0.4">
      <c r="C49" s="52"/>
      <c r="D49" s="53"/>
      <c r="E49" s="12" t="s">
        <v>31</v>
      </c>
      <c r="F49" s="84"/>
      <c r="G49" s="85"/>
      <c r="H49" s="5" t="str">
        <f t="shared" si="0"/>
        <v>未記載</v>
      </c>
      <c r="I49" s="4">
        <f t="shared" ref="I49:I50" si="13">ISBLANK(F49)-1</f>
        <v>0</v>
      </c>
    </row>
    <row r="50" spans="2:9" x14ac:dyDescent="0.4">
      <c r="C50" s="52"/>
      <c r="D50" s="53"/>
      <c r="E50" s="12" t="s">
        <v>88</v>
      </c>
      <c r="F50" s="90"/>
      <c r="G50" s="91"/>
      <c r="H50" s="5" t="str">
        <f t="shared" si="0"/>
        <v>未記載</v>
      </c>
      <c r="I50" s="4">
        <f t="shared" si="13"/>
        <v>0</v>
      </c>
    </row>
    <row r="51" spans="2:9" x14ac:dyDescent="0.4">
      <c r="C51" s="52"/>
      <c r="D51" s="53"/>
      <c r="E51" s="12" t="s">
        <v>5</v>
      </c>
      <c r="F51" s="84"/>
      <c r="G51" s="85"/>
      <c r="H51" s="5" t="str">
        <f t="shared" si="0"/>
        <v>未記載</v>
      </c>
      <c r="I51" s="4">
        <f t="shared" si="12"/>
        <v>0</v>
      </c>
    </row>
    <row r="52" spans="2:9" ht="20.25" thickBot="1" x14ac:dyDescent="0.45">
      <c r="C52" s="54"/>
      <c r="D52" s="55"/>
      <c r="E52" s="13" t="s">
        <v>29</v>
      </c>
      <c r="F52" s="92" t="s">
        <v>21</v>
      </c>
      <c r="G52" s="93"/>
      <c r="H52" s="5" t="str">
        <f>IF(I52=0,"未選択","")</f>
        <v>未選択</v>
      </c>
      <c r="I52" s="4">
        <f>IF(F52="同意します",1,0)</f>
        <v>0</v>
      </c>
    </row>
    <row r="53" spans="2:9" x14ac:dyDescent="0.4">
      <c r="C53" s="1" t="s">
        <v>43</v>
      </c>
      <c r="D53" s="3"/>
      <c r="E53" s="3"/>
      <c r="F53" s="3"/>
      <c r="G53" s="3"/>
      <c r="H53" s="3"/>
      <c r="I53" s="3"/>
    </row>
    <row r="54" spans="2:9" x14ac:dyDescent="0.4">
      <c r="C54" s="1" t="s">
        <v>32</v>
      </c>
      <c r="D54" s="14" t="str">
        <f>IF(I54=0,"必須記入欄に未記載の項目があります。","エントリー基本情報について、全ての項目が記載されました。引き続き、下記の提案アイデア概要を記載してください。")</f>
        <v>必須記入欄に未記載の項目があります。</v>
      </c>
      <c r="E54" s="3"/>
      <c r="F54" s="3"/>
      <c r="G54" s="3"/>
      <c r="H54" s="3"/>
      <c r="I54" s="4">
        <f>PRODUCT($I$13:$I$52)</f>
        <v>0</v>
      </c>
    </row>
    <row r="55" spans="2:9" x14ac:dyDescent="0.4">
      <c r="D55" s="3"/>
      <c r="E55" s="3"/>
      <c r="F55" s="3"/>
      <c r="G55" s="3"/>
      <c r="H55" s="3"/>
      <c r="I55" s="3"/>
    </row>
    <row r="56" spans="2:9" ht="12" customHeight="1" x14ac:dyDescent="0.4">
      <c r="D56" s="3"/>
      <c r="E56" s="3"/>
      <c r="F56" s="3"/>
      <c r="G56" s="3"/>
      <c r="H56" s="15" t="s">
        <v>33</v>
      </c>
      <c r="I56" s="3"/>
    </row>
    <row r="57" spans="2:9" x14ac:dyDescent="0.4">
      <c r="D57" s="3"/>
      <c r="E57" s="3"/>
      <c r="F57" s="3"/>
      <c r="G57" s="3"/>
      <c r="H57" s="75" t="str">
        <f>$H$3</f>
        <v/>
      </c>
      <c r="I57" s="3"/>
    </row>
    <row r="58" spans="2:9" x14ac:dyDescent="0.4">
      <c r="B58" s="3" t="s">
        <v>91</v>
      </c>
      <c r="D58" s="3"/>
      <c r="E58" s="3"/>
      <c r="F58" s="3"/>
      <c r="G58" s="3"/>
      <c r="H58" s="75"/>
      <c r="I58" s="3"/>
    </row>
    <row r="59" spans="2:9" x14ac:dyDescent="0.4">
      <c r="C59" s="70" t="s">
        <v>6</v>
      </c>
      <c r="D59" s="70"/>
      <c r="E59" s="70"/>
      <c r="F59" s="70" t="s">
        <v>7</v>
      </c>
      <c r="G59" s="70"/>
      <c r="H59" s="70"/>
      <c r="I59" s="3"/>
    </row>
    <row r="60" spans="2:9" ht="63.75" customHeight="1" x14ac:dyDescent="0.4">
      <c r="C60" s="18" t="s">
        <v>92</v>
      </c>
      <c r="D60" s="76" t="s">
        <v>36</v>
      </c>
      <c r="E60" s="77"/>
      <c r="F60" s="84"/>
      <c r="G60" s="85"/>
      <c r="H60" s="5" t="str">
        <f t="shared" ref="H60:H66" si="14">IF(I60=0,"未記載","")</f>
        <v>未記載</v>
      </c>
      <c r="I60" s="4">
        <f>ISBLANK(F60)-1</f>
        <v>0</v>
      </c>
    </row>
    <row r="61" spans="2:9" ht="171" customHeight="1" x14ac:dyDescent="0.4">
      <c r="C61" s="17" t="s">
        <v>93</v>
      </c>
      <c r="D61" s="57" t="s">
        <v>37</v>
      </c>
      <c r="E61" s="58"/>
      <c r="F61" s="84"/>
      <c r="G61" s="85"/>
      <c r="H61" s="5" t="str">
        <f t="shared" ref="H61" si="15">IF(I61=0,"未記載","")</f>
        <v>未記載</v>
      </c>
      <c r="I61" s="4">
        <f>ISBLANK(F61)-1</f>
        <v>0</v>
      </c>
    </row>
    <row r="62" spans="2:9" ht="171" customHeight="1" x14ac:dyDescent="0.4">
      <c r="C62" s="17" t="s">
        <v>38</v>
      </c>
      <c r="D62" s="57" t="s">
        <v>94</v>
      </c>
      <c r="E62" s="58"/>
      <c r="F62" s="84"/>
      <c r="G62" s="85"/>
      <c r="H62" s="5" t="str">
        <f t="shared" si="14"/>
        <v>未記載</v>
      </c>
      <c r="I62" s="4">
        <f t="shared" ref="I62:I66" si="16">ISBLANK(F62)-1</f>
        <v>0</v>
      </c>
    </row>
    <row r="63" spans="2:9" ht="171" customHeight="1" x14ac:dyDescent="0.4">
      <c r="C63" s="17" t="s">
        <v>40</v>
      </c>
      <c r="D63" s="57" t="s">
        <v>95</v>
      </c>
      <c r="E63" s="58"/>
      <c r="F63" s="94"/>
      <c r="G63" s="95"/>
      <c r="H63" s="5" t="str">
        <f t="shared" si="14"/>
        <v>未記載</v>
      </c>
      <c r="I63" s="4">
        <f t="shared" si="16"/>
        <v>0</v>
      </c>
    </row>
    <row r="64" spans="2:9" ht="171" customHeight="1" x14ac:dyDescent="0.4">
      <c r="C64" s="17" t="s">
        <v>39</v>
      </c>
      <c r="D64" s="57" t="s">
        <v>57</v>
      </c>
      <c r="E64" s="58"/>
      <c r="F64" s="94"/>
      <c r="G64" s="95"/>
      <c r="H64" s="5" t="str">
        <f t="shared" si="14"/>
        <v>未記載</v>
      </c>
      <c r="I64" s="4">
        <f t="shared" si="16"/>
        <v>0</v>
      </c>
    </row>
    <row r="65" spans="2:15" ht="171" customHeight="1" x14ac:dyDescent="0.4">
      <c r="C65" s="17" t="s">
        <v>41</v>
      </c>
      <c r="D65" s="57" t="s">
        <v>96</v>
      </c>
      <c r="E65" s="58"/>
      <c r="F65" s="94"/>
      <c r="G65" s="95"/>
      <c r="H65" s="5" t="str">
        <f t="shared" si="14"/>
        <v>未記載</v>
      </c>
      <c r="I65" s="4">
        <f t="shared" si="16"/>
        <v>0</v>
      </c>
    </row>
    <row r="66" spans="2:15" ht="171" customHeight="1" x14ac:dyDescent="0.4">
      <c r="C66" s="17" t="s">
        <v>42</v>
      </c>
      <c r="D66" s="57" t="s">
        <v>58</v>
      </c>
      <c r="E66" s="58"/>
      <c r="F66" s="94"/>
      <c r="G66" s="95"/>
      <c r="H66" s="5" t="str">
        <f t="shared" si="14"/>
        <v>未記載</v>
      </c>
      <c r="I66" s="4">
        <f t="shared" si="16"/>
        <v>0</v>
      </c>
    </row>
    <row r="67" spans="2:15" ht="171" customHeight="1" x14ac:dyDescent="0.4">
      <c r="C67" s="17" t="s">
        <v>34</v>
      </c>
      <c r="D67" s="57" t="s">
        <v>59</v>
      </c>
      <c r="E67" s="58"/>
      <c r="F67" s="94"/>
      <c r="G67" s="95"/>
      <c r="H67" s="5"/>
      <c r="I67" s="4"/>
    </row>
    <row r="68" spans="2:15" x14ac:dyDescent="0.4">
      <c r="C68" s="1" t="s">
        <v>54</v>
      </c>
    </row>
    <row r="69" spans="2:15" x14ac:dyDescent="0.4">
      <c r="C69" s="1" t="s">
        <v>32</v>
      </c>
      <c r="D69" s="14" t="str">
        <f>IF(I69=0,"必須記入欄に未記載の項目があります。","提案アイデア概要について、全ての項目が記載されました。引き続き、下記の確認事項をチェックしてください。")</f>
        <v>必須記入欄に未記載の項目があります。</v>
      </c>
      <c r="E69" s="3"/>
      <c r="F69" s="3"/>
      <c r="G69" s="3"/>
      <c r="H69" s="3"/>
      <c r="I69" s="4">
        <f>PRODUCT($I$60:$I$66)</f>
        <v>0</v>
      </c>
    </row>
    <row r="71" spans="2:15" ht="9" customHeight="1" x14ac:dyDescent="0.4">
      <c r="H71" s="15" t="s">
        <v>33</v>
      </c>
    </row>
    <row r="72" spans="2:15" x14ac:dyDescent="0.4">
      <c r="H72" s="75" t="str">
        <f>$H$3</f>
        <v/>
      </c>
    </row>
    <row r="73" spans="2:15" x14ac:dyDescent="0.4">
      <c r="B73" s="3" t="s">
        <v>44</v>
      </c>
      <c r="H73" s="75"/>
    </row>
    <row r="74" spans="2:15" x14ac:dyDescent="0.4">
      <c r="C74" s="14" t="s">
        <v>45</v>
      </c>
      <c r="D74" s="3"/>
      <c r="E74" s="3"/>
      <c r="F74" s="3"/>
      <c r="G74" s="3"/>
      <c r="H74" s="3"/>
    </row>
    <row r="75" spans="2:15" ht="21" x14ac:dyDescent="0.4">
      <c r="C75" s="96" t="s">
        <v>21</v>
      </c>
      <c r="D75" s="96"/>
      <c r="E75" s="96"/>
      <c r="H75" s="5" t="str">
        <f>IF(I75=0,"未選択","")</f>
        <v>未選択</v>
      </c>
      <c r="I75" s="4">
        <f>IF(C75="下記の事項を確認し、同意した上で、エントリーします",1,0)</f>
        <v>0</v>
      </c>
    </row>
    <row r="77" spans="2:15" ht="37.5" customHeight="1" x14ac:dyDescent="0.4">
      <c r="B77" s="19"/>
      <c r="C77" s="35" t="s">
        <v>60</v>
      </c>
      <c r="D77" s="35"/>
      <c r="E77" s="35"/>
      <c r="F77" s="35"/>
      <c r="G77" s="35"/>
      <c r="H77" s="35"/>
      <c r="I77" s="24"/>
      <c r="J77" s="24"/>
      <c r="K77" s="24"/>
      <c r="L77" s="24"/>
      <c r="M77" s="24"/>
      <c r="N77" s="23"/>
      <c r="O77" s="20"/>
    </row>
    <row r="78" spans="2:15" x14ac:dyDescent="0.4">
      <c r="B78" s="19"/>
      <c r="C78" s="32" t="s">
        <v>47</v>
      </c>
      <c r="D78" s="32"/>
      <c r="E78" s="32"/>
      <c r="F78" s="32"/>
      <c r="G78" s="32"/>
      <c r="H78" s="32"/>
      <c r="I78" s="24"/>
      <c r="J78" s="24"/>
      <c r="K78" s="24"/>
      <c r="L78" s="24"/>
      <c r="M78" s="24"/>
      <c r="N78" s="23"/>
      <c r="O78" s="20"/>
    </row>
    <row r="79" spans="2:15" x14ac:dyDescent="0.4">
      <c r="B79" s="19"/>
      <c r="C79" s="33" t="s">
        <v>48</v>
      </c>
      <c r="D79" s="33"/>
      <c r="E79" s="33"/>
      <c r="F79" s="33"/>
      <c r="G79" s="33"/>
      <c r="H79" s="33"/>
      <c r="I79" s="24"/>
      <c r="J79" s="24"/>
      <c r="K79" s="24"/>
      <c r="L79" s="24"/>
      <c r="M79" s="24"/>
      <c r="N79" s="23"/>
      <c r="O79" s="20"/>
    </row>
    <row r="80" spans="2:15" x14ac:dyDescent="0.4">
      <c r="B80" s="19"/>
      <c r="C80" s="32" t="s">
        <v>49</v>
      </c>
      <c r="D80" s="32"/>
      <c r="E80" s="32"/>
      <c r="F80" s="32"/>
      <c r="G80" s="32"/>
      <c r="H80" s="32"/>
      <c r="I80" s="24"/>
      <c r="J80" s="24"/>
      <c r="K80" s="24"/>
      <c r="L80" s="24"/>
      <c r="M80" s="24"/>
      <c r="N80" s="23"/>
      <c r="O80" s="20"/>
    </row>
    <row r="81" spans="2:16" x14ac:dyDescent="0.4">
      <c r="B81" s="19"/>
      <c r="C81" s="32" t="s">
        <v>50</v>
      </c>
      <c r="D81" s="32"/>
      <c r="E81" s="32"/>
      <c r="F81" s="32"/>
      <c r="G81" s="32"/>
      <c r="H81" s="32"/>
      <c r="I81" s="25"/>
      <c r="J81" s="25"/>
      <c r="K81" s="25"/>
      <c r="L81" s="25"/>
      <c r="M81" s="25"/>
      <c r="N81" s="26"/>
      <c r="O81" s="20"/>
      <c r="P81" s="21"/>
    </row>
    <row r="82" spans="2:16" ht="19.5" customHeight="1" x14ac:dyDescent="0.4">
      <c r="B82" s="22"/>
      <c r="C82" s="34" t="s">
        <v>51</v>
      </c>
      <c r="D82" s="34"/>
      <c r="E82" s="34"/>
      <c r="F82" s="34"/>
      <c r="G82" s="34"/>
      <c r="H82" s="34"/>
      <c r="I82" s="27"/>
      <c r="J82" s="27"/>
      <c r="K82" s="27"/>
      <c r="L82" s="27"/>
      <c r="M82" s="27"/>
      <c r="N82" s="28"/>
      <c r="O82" s="21"/>
      <c r="P82" s="21"/>
    </row>
    <row r="83" spans="2:16" ht="39" customHeight="1" x14ac:dyDescent="0.4">
      <c r="B83" s="22"/>
      <c r="C83" s="31" t="s">
        <v>99</v>
      </c>
      <c r="D83" s="31"/>
      <c r="E83" s="31"/>
      <c r="F83" s="31"/>
      <c r="G83" s="31"/>
      <c r="H83" s="31"/>
      <c r="I83" s="21"/>
      <c r="J83" s="21"/>
      <c r="K83" s="21"/>
      <c r="L83" s="21"/>
      <c r="M83" s="21"/>
      <c r="N83" s="21"/>
      <c r="O83" s="21"/>
      <c r="P83" s="21"/>
    </row>
    <row r="85" spans="2:16" x14ac:dyDescent="0.4">
      <c r="B85" s="3" t="s">
        <v>56</v>
      </c>
      <c r="C85" s="1"/>
    </row>
    <row r="86" spans="2:16" x14ac:dyDescent="0.4">
      <c r="C86" s="1" t="s">
        <v>8</v>
      </c>
    </row>
    <row r="87" spans="2:16" x14ac:dyDescent="0.4">
      <c r="C87" s="1" t="s">
        <v>9</v>
      </c>
    </row>
  </sheetData>
  <sheetProtection sheet="1" objects="1" scenarios="1"/>
  <mergeCells count="80">
    <mergeCell ref="H57:H58"/>
    <mergeCell ref="H72:H73"/>
    <mergeCell ref="D60:E60"/>
    <mergeCell ref="F66:G66"/>
    <mergeCell ref="F65:G65"/>
    <mergeCell ref="F64:G64"/>
    <mergeCell ref="F63:G63"/>
    <mergeCell ref="F62:G62"/>
    <mergeCell ref="F60:G60"/>
    <mergeCell ref="C59:E59"/>
    <mergeCell ref="F59:H59"/>
    <mergeCell ref="D61:E61"/>
    <mergeCell ref="D62:E62"/>
    <mergeCell ref="D63:E63"/>
    <mergeCell ref="D64:E64"/>
    <mergeCell ref="D65:E65"/>
    <mergeCell ref="C13:D17"/>
    <mergeCell ref="E13:E14"/>
    <mergeCell ref="F49:G49"/>
    <mergeCell ref="E46:E47"/>
    <mergeCell ref="F33:G33"/>
    <mergeCell ref="F34:G34"/>
    <mergeCell ref="F35:G35"/>
    <mergeCell ref="F37:G37"/>
    <mergeCell ref="F38:G38"/>
    <mergeCell ref="F40:G40"/>
    <mergeCell ref="F41:G41"/>
    <mergeCell ref="F42:G42"/>
    <mergeCell ref="F16:G16"/>
    <mergeCell ref="F19:G19"/>
    <mergeCell ref="F14:G14"/>
    <mergeCell ref="F15:G15"/>
    <mergeCell ref="E3:G3"/>
    <mergeCell ref="E4:G4"/>
    <mergeCell ref="C12:E12"/>
    <mergeCell ref="F12:H12"/>
    <mergeCell ref="H3:H4"/>
    <mergeCell ref="F20:G20"/>
    <mergeCell ref="F21:G21"/>
    <mergeCell ref="F17:G17"/>
    <mergeCell ref="F23:G23"/>
    <mergeCell ref="F24:G24"/>
    <mergeCell ref="F22:G22"/>
    <mergeCell ref="F26:G26"/>
    <mergeCell ref="F27:G27"/>
    <mergeCell ref="F28:G28"/>
    <mergeCell ref="F30:G30"/>
    <mergeCell ref="F31:G31"/>
    <mergeCell ref="F29:G29"/>
    <mergeCell ref="D66:E66"/>
    <mergeCell ref="D32:D38"/>
    <mergeCell ref="D39:D45"/>
    <mergeCell ref="F44:G44"/>
    <mergeCell ref="F45:G45"/>
    <mergeCell ref="F47:G47"/>
    <mergeCell ref="F36:G36"/>
    <mergeCell ref="F43:G43"/>
    <mergeCell ref="F50:G50"/>
    <mergeCell ref="C77:H77"/>
    <mergeCell ref="C18:C45"/>
    <mergeCell ref="D18:D24"/>
    <mergeCell ref="D25:D31"/>
    <mergeCell ref="E18:E19"/>
    <mergeCell ref="F52:G52"/>
    <mergeCell ref="F48:G48"/>
    <mergeCell ref="F51:G51"/>
    <mergeCell ref="C46:D52"/>
    <mergeCell ref="C75:E75"/>
    <mergeCell ref="D67:E67"/>
    <mergeCell ref="F67:G67"/>
    <mergeCell ref="F61:G61"/>
    <mergeCell ref="E25:E26"/>
    <mergeCell ref="E32:E33"/>
    <mergeCell ref="E39:E40"/>
    <mergeCell ref="C83:H83"/>
    <mergeCell ref="C78:H78"/>
    <mergeCell ref="C79:H79"/>
    <mergeCell ref="C80:H80"/>
    <mergeCell ref="C81:H81"/>
    <mergeCell ref="C82:H82"/>
  </mergeCells>
  <phoneticPr fontId="1"/>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プルダウンの選択肢!$B$4:$B$7</xm:f>
          </x14:formula1>
          <xm:sqref>F17:G17</xm:sqref>
        </x14:dataValidation>
        <x14:dataValidation type="list" allowBlank="1" showInputMessage="1" showErrorMessage="1" xr:uid="{00000000-0002-0000-0000-000001000000}">
          <x14:formula1>
            <xm:f>プルダウンの選択肢!$C$4:$C$5</xm:f>
          </x14:formula1>
          <xm:sqref>F24:G24 F31:G31 F38:G38 F45:G45 F52:G52</xm:sqref>
        </x14:dataValidation>
        <x14:dataValidation type="list" allowBlank="1" showInputMessage="1" showErrorMessage="1" xr:uid="{00000000-0002-0000-0000-000002000000}">
          <x14:formula1>
            <xm:f>プルダウンの選択肢!$D$4:$D$5</xm:f>
          </x14:formula1>
          <xm:sqref>C75:E75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sheetPr>
  <dimension ref="B2:P88"/>
  <sheetViews>
    <sheetView zoomScale="80" zoomScaleNormal="80" workbookViewId="0"/>
  </sheetViews>
  <sheetFormatPr defaultColWidth="9" defaultRowHeight="19.5" x14ac:dyDescent="0.4"/>
  <cols>
    <col min="1" max="1" width="9" style="1"/>
    <col min="2" max="2" width="3.125" style="3" customWidth="1"/>
    <col min="3" max="3" width="23.25" style="3" customWidth="1"/>
    <col min="4" max="4" width="16.25" style="1" customWidth="1"/>
    <col min="5" max="5" width="40.125" style="1" customWidth="1"/>
    <col min="6" max="6" width="8.125" style="1" customWidth="1"/>
    <col min="7" max="7" width="54" style="1" customWidth="1"/>
    <col min="8" max="8" width="7.375" style="1" customWidth="1"/>
    <col min="9" max="9" width="3.75" style="1" customWidth="1"/>
    <col min="10" max="16384" width="9" style="1"/>
  </cols>
  <sheetData>
    <row r="2" spans="2:9" ht="9.75" customHeight="1" x14ac:dyDescent="0.4">
      <c r="H2" s="15" t="s">
        <v>33</v>
      </c>
    </row>
    <row r="3" spans="2:9" ht="24" x14ac:dyDescent="0.4">
      <c r="D3" s="29"/>
      <c r="E3" s="69" t="s">
        <v>0</v>
      </c>
      <c r="F3" s="69"/>
      <c r="G3" s="69"/>
      <c r="H3" s="71" t="str">
        <f>""</f>
        <v/>
      </c>
    </row>
    <row r="4" spans="2:9" ht="24" x14ac:dyDescent="0.4">
      <c r="D4" s="29"/>
      <c r="E4" s="69" t="s">
        <v>1</v>
      </c>
      <c r="F4" s="69"/>
      <c r="G4" s="69"/>
      <c r="H4" s="71"/>
    </row>
    <row r="6" spans="2:9" x14ac:dyDescent="0.4">
      <c r="B6" s="3" t="s">
        <v>55</v>
      </c>
    </row>
    <row r="7" spans="2:9" x14ac:dyDescent="0.4">
      <c r="C7" s="1" t="s">
        <v>3</v>
      </c>
    </row>
    <row r="8" spans="2:9" x14ac:dyDescent="0.4">
      <c r="C8" s="1" t="s">
        <v>27</v>
      </c>
    </row>
    <row r="9" spans="2:9" x14ac:dyDescent="0.4">
      <c r="C9" s="1" t="s">
        <v>85</v>
      </c>
    </row>
    <row r="11" spans="2:9" x14ac:dyDescent="0.4">
      <c r="B11" s="3" t="s">
        <v>13</v>
      </c>
    </row>
    <row r="12" spans="2:9" x14ac:dyDescent="0.4">
      <c r="C12" s="70" t="s">
        <v>6</v>
      </c>
      <c r="D12" s="70"/>
      <c r="E12" s="70"/>
      <c r="F12" s="70" t="s">
        <v>7</v>
      </c>
      <c r="G12" s="70"/>
      <c r="H12" s="70"/>
    </row>
    <row r="13" spans="2:9" x14ac:dyDescent="0.4">
      <c r="C13" s="72" t="s">
        <v>14</v>
      </c>
      <c r="D13" s="73"/>
      <c r="E13" s="74" t="s">
        <v>2</v>
      </c>
      <c r="F13" s="7" t="s">
        <v>11</v>
      </c>
      <c r="G13" s="6" t="s">
        <v>62</v>
      </c>
      <c r="H13" s="5" t="str">
        <f>IF(I13=0,"未記載","")</f>
        <v/>
      </c>
      <c r="I13" s="4">
        <f>ISBLANK(G13)-1</f>
        <v>-1</v>
      </c>
    </row>
    <row r="14" spans="2:9" x14ac:dyDescent="0.4">
      <c r="C14" s="52"/>
      <c r="D14" s="53"/>
      <c r="E14" s="47"/>
      <c r="F14" s="65" t="s">
        <v>61</v>
      </c>
      <c r="G14" s="66"/>
      <c r="H14" s="5" t="str">
        <f t="shared" ref="H14:H51" si="0">IF(I14=0,"未記載","")</f>
        <v/>
      </c>
      <c r="I14" s="4">
        <f>ISBLANK(F14)-1</f>
        <v>-1</v>
      </c>
    </row>
    <row r="15" spans="2:9" ht="75" customHeight="1" x14ac:dyDescent="0.4">
      <c r="C15" s="52"/>
      <c r="D15" s="53"/>
      <c r="E15" s="10" t="s">
        <v>30</v>
      </c>
      <c r="F15" s="59" t="s">
        <v>63</v>
      </c>
      <c r="G15" s="51"/>
      <c r="H15" s="5" t="str">
        <f t="shared" si="0"/>
        <v/>
      </c>
      <c r="I15" s="4">
        <f t="shared" ref="I15:I16" si="1">ISBLANK(F15)-1</f>
        <v>-1</v>
      </c>
    </row>
    <row r="16" spans="2:9" ht="73.5" customHeight="1" x14ac:dyDescent="0.4">
      <c r="C16" s="52"/>
      <c r="D16" s="53"/>
      <c r="E16" s="16" t="s">
        <v>35</v>
      </c>
      <c r="F16" s="59" t="s">
        <v>103</v>
      </c>
      <c r="G16" s="60"/>
      <c r="H16" s="5" t="str">
        <f t="shared" si="0"/>
        <v/>
      </c>
      <c r="I16" s="4">
        <f t="shared" si="1"/>
        <v>-1</v>
      </c>
    </row>
    <row r="17" spans="3:9" ht="20.25" thickBot="1" x14ac:dyDescent="0.45">
      <c r="C17" s="54"/>
      <c r="D17" s="55"/>
      <c r="E17" s="11" t="s">
        <v>26</v>
      </c>
      <c r="F17" s="63" t="s">
        <v>19</v>
      </c>
      <c r="G17" s="64"/>
      <c r="H17" s="5" t="str">
        <f>IF(I17=0,"未選択","")</f>
        <v/>
      </c>
      <c r="I17" s="4">
        <f>IF(OR(F17="2人",F17="3人",F17="4人"),1,0)</f>
        <v>1</v>
      </c>
    </row>
    <row r="18" spans="3:9" x14ac:dyDescent="0.4">
      <c r="C18" s="36" t="s">
        <v>15</v>
      </c>
      <c r="D18" s="39" t="s">
        <v>25</v>
      </c>
      <c r="E18" s="46" t="s">
        <v>4</v>
      </c>
      <c r="F18" s="8" t="s">
        <v>11</v>
      </c>
      <c r="G18" s="9" t="s">
        <v>65</v>
      </c>
      <c r="H18" s="5" t="str">
        <f t="shared" si="0"/>
        <v/>
      </c>
      <c r="I18" s="4">
        <f t="shared" ref="I18:I46" si="2">ISBLANK(G18)-1</f>
        <v>-1</v>
      </c>
    </row>
    <row r="19" spans="3:9" x14ac:dyDescent="0.4">
      <c r="C19" s="37"/>
      <c r="D19" s="40"/>
      <c r="E19" s="47"/>
      <c r="F19" s="65" t="s">
        <v>64</v>
      </c>
      <c r="G19" s="66"/>
      <c r="H19" s="5" t="str">
        <f t="shared" si="0"/>
        <v/>
      </c>
      <c r="I19" s="4">
        <f t="shared" ref="I19:I23" si="3">ISBLANK(F19)-1</f>
        <v>-1</v>
      </c>
    </row>
    <row r="20" spans="3:9" x14ac:dyDescent="0.4">
      <c r="C20" s="37"/>
      <c r="D20" s="40"/>
      <c r="E20" s="12" t="s">
        <v>28</v>
      </c>
      <c r="F20" s="50" t="s">
        <v>66</v>
      </c>
      <c r="G20" s="51"/>
      <c r="H20" s="5" t="str">
        <f t="shared" si="0"/>
        <v/>
      </c>
      <c r="I20" s="4">
        <f t="shared" si="3"/>
        <v>-1</v>
      </c>
    </row>
    <row r="21" spans="3:9" x14ac:dyDescent="0.4">
      <c r="C21" s="37"/>
      <c r="D21" s="40"/>
      <c r="E21" s="12" t="s">
        <v>12</v>
      </c>
      <c r="F21" s="50" t="s">
        <v>67</v>
      </c>
      <c r="G21" s="51"/>
      <c r="H21" s="5" t="str">
        <f t="shared" si="0"/>
        <v/>
      </c>
      <c r="I21" s="4">
        <f t="shared" si="3"/>
        <v>-1</v>
      </c>
    </row>
    <row r="22" spans="3:9" x14ac:dyDescent="0.4">
      <c r="C22" s="37"/>
      <c r="D22" s="40"/>
      <c r="E22" s="12" t="s">
        <v>86</v>
      </c>
      <c r="F22" s="78">
        <v>37408</v>
      </c>
      <c r="G22" s="68"/>
      <c r="H22" s="5" t="str">
        <f t="shared" ref="H22" si="4">IF(I22=0,"未記載","")</f>
        <v/>
      </c>
      <c r="I22" s="4">
        <f t="shared" ref="I22" si="5">ISBLANK(F22)-1</f>
        <v>-1</v>
      </c>
    </row>
    <row r="23" spans="3:9" x14ac:dyDescent="0.4">
      <c r="C23" s="37"/>
      <c r="D23" s="40"/>
      <c r="E23" s="12" t="s">
        <v>5</v>
      </c>
      <c r="F23" s="79" t="s">
        <v>68</v>
      </c>
      <c r="G23" s="51"/>
      <c r="H23" s="5" t="str">
        <f t="shared" si="0"/>
        <v/>
      </c>
      <c r="I23" s="4">
        <f t="shared" si="3"/>
        <v>-1</v>
      </c>
    </row>
    <row r="24" spans="3:9" ht="20.25" thickBot="1" x14ac:dyDescent="0.45">
      <c r="C24" s="37"/>
      <c r="D24" s="41"/>
      <c r="E24" s="13" t="s">
        <v>29</v>
      </c>
      <c r="F24" s="63" t="s">
        <v>10</v>
      </c>
      <c r="G24" s="64"/>
      <c r="H24" s="5" t="str">
        <f>IF(I24=0,"未選択","")</f>
        <v/>
      </c>
      <c r="I24" s="4">
        <f>IF(F24="同意します",1,0)</f>
        <v>1</v>
      </c>
    </row>
    <row r="25" spans="3:9" x14ac:dyDescent="0.4">
      <c r="C25" s="37"/>
      <c r="D25" s="42" t="s">
        <v>24</v>
      </c>
      <c r="E25" s="46" t="s">
        <v>4</v>
      </c>
      <c r="F25" s="8" t="s">
        <v>11</v>
      </c>
      <c r="G25" s="9" t="s">
        <v>70</v>
      </c>
      <c r="H25" s="5" t="str">
        <f t="shared" si="0"/>
        <v/>
      </c>
      <c r="I25" s="4">
        <f t="shared" si="2"/>
        <v>-1</v>
      </c>
    </row>
    <row r="26" spans="3:9" x14ac:dyDescent="0.4">
      <c r="C26" s="37"/>
      <c r="D26" s="43"/>
      <c r="E26" s="47"/>
      <c r="F26" s="65" t="s">
        <v>69</v>
      </c>
      <c r="G26" s="66"/>
      <c r="H26" s="5" t="str">
        <f t="shared" si="0"/>
        <v/>
      </c>
      <c r="I26" s="4">
        <f t="shared" ref="I26:I30" si="6">ISBLANK(F26)-1</f>
        <v>-1</v>
      </c>
    </row>
    <row r="27" spans="3:9" x14ac:dyDescent="0.4">
      <c r="C27" s="37"/>
      <c r="D27" s="44"/>
      <c r="E27" s="12" t="s">
        <v>28</v>
      </c>
      <c r="F27" s="50" t="s">
        <v>71</v>
      </c>
      <c r="G27" s="51"/>
      <c r="H27" s="5" t="str">
        <f t="shared" si="0"/>
        <v/>
      </c>
      <c r="I27" s="4">
        <f t="shared" si="6"/>
        <v>-1</v>
      </c>
    </row>
    <row r="28" spans="3:9" x14ac:dyDescent="0.4">
      <c r="C28" s="37"/>
      <c r="D28" s="44"/>
      <c r="E28" s="12" t="s">
        <v>12</v>
      </c>
      <c r="F28" s="50" t="s">
        <v>72</v>
      </c>
      <c r="G28" s="51"/>
      <c r="H28" s="5" t="str">
        <f t="shared" si="0"/>
        <v/>
      </c>
      <c r="I28" s="4">
        <f t="shared" si="6"/>
        <v>-1</v>
      </c>
    </row>
    <row r="29" spans="3:9" x14ac:dyDescent="0.4">
      <c r="C29" s="37"/>
      <c r="D29" s="44"/>
      <c r="E29" s="12" t="s">
        <v>86</v>
      </c>
      <c r="F29" s="78">
        <v>37895</v>
      </c>
      <c r="G29" s="68"/>
      <c r="H29" s="5" t="str">
        <f t="shared" si="0"/>
        <v/>
      </c>
      <c r="I29" s="4">
        <f t="shared" si="6"/>
        <v>-1</v>
      </c>
    </row>
    <row r="30" spans="3:9" x14ac:dyDescent="0.4">
      <c r="C30" s="37"/>
      <c r="D30" s="44"/>
      <c r="E30" s="12" t="s">
        <v>5</v>
      </c>
      <c r="F30" s="79" t="s">
        <v>68</v>
      </c>
      <c r="G30" s="51"/>
      <c r="H30" s="5" t="str">
        <f t="shared" si="0"/>
        <v/>
      </c>
      <c r="I30" s="4">
        <f t="shared" si="6"/>
        <v>-1</v>
      </c>
    </row>
    <row r="31" spans="3:9" ht="20.25" thickBot="1" x14ac:dyDescent="0.45">
      <c r="C31" s="37"/>
      <c r="D31" s="45"/>
      <c r="E31" s="13" t="s">
        <v>29</v>
      </c>
      <c r="F31" s="63" t="s">
        <v>10</v>
      </c>
      <c r="G31" s="64"/>
      <c r="H31" s="5" t="str">
        <f>IF(I31=0,"未選択","")</f>
        <v/>
      </c>
      <c r="I31" s="4">
        <f>IF(F31="同意します",1,0)</f>
        <v>1</v>
      </c>
    </row>
    <row r="32" spans="3:9" x14ac:dyDescent="0.4">
      <c r="C32" s="37"/>
      <c r="D32" s="61" t="s">
        <v>52</v>
      </c>
      <c r="E32" s="46" t="s">
        <v>4</v>
      </c>
      <c r="F32" s="8" t="s">
        <v>11</v>
      </c>
      <c r="G32" s="9" t="s">
        <v>73</v>
      </c>
      <c r="H32" s="5" t="str">
        <f t="shared" si="0"/>
        <v/>
      </c>
      <c r="I32" s="4">
        <f>IF(OR($F$17="3人", $F$17="4人"),ISBLANK(G32)-1,1)</f>
        <v>-1</v>
      </c>
    </row>
    <row r="33" spans="3:9" x14ac:dyDescent="0.4">
      <c r="C33" s="37"/>
      <c r="D33" s="43"/>
      <c r="E33" s="47"/>
      <c r="F33" s="65" t="s">
        <v>73</v>
      </c>
      <c r="G33" s="66"/>
      <c r="H33" s="5" t="str">
        <f t="shared" si="0"/>
        <v/>
      </c>
      <c r="I33" s="4">
        <f>IF(OR($F$17="3人", $F$17="4人"),ISBLANK(F33)-1,1)</f>
        <v>-1</v>
      </c>
    </row>
    <row r="34" spans="3:9" x14ac:dyDescent="0.4">
      <c r="C34" s="37"/>
      <c r="D34" s="43"/>
      <c r="E34" s="12" t="s">
        <v>28</v>
      </c>
      <c r="F34" s="50" t="s">
        <v>87</v>
      </c>
      <c r="G34" s="51"/>
      <c r="H34" s="5" t="str">
        <f t="shared" si="0"/>
        <v/>
      </c>
      <c r="I34" s="4">
        <f t="shared" ref="I34:I37" si="7">IF(OR($F$17="3人", $F$17="4人"),ISBLANK(F34)-1,1)</f>
        <v>-1</v>
      </c>
    </row>
    <row r="35" spans="3:9" x14ac:dyDescent="0.4">
      <c r="C35" s="37"/>
      <c r="D35" s="43"/>
      <c r="E35" s="12" t="s">
        <v>12</v>
      </c>
      <c r="F35" s="50" t="s">
        <v>74</v>
      </c>
      <c r="G35" s="51"/>
      <c r="H35" s="5" t="str">
        <f t="shared" si="0"/>
        <v/>
      </c>
      <c r="I35" s="4">
        <f t="shared" si="7"/>
        <v>-1</v>
      </c>
    </row>
    <row r="36" spans="3:9" x14ac:dyDescent="0.4">
      <c r="C36" s="37"/>
      <c r="D36" s="43"/>
      <c r="E36" s="12" t="s">
        <v>86</v>
      </c>
      <c r="F36" s="78">
        <v>36739</v>
      </c>
      <c r="G36" s="68"/>
      <c r="H36" s="5" t="str">
        <f t="shared" ref="H36" si="8">IF(I36=0,"未記載","")</f>
        <v/>
      </c>
      <c r="I36" s="4">
        <f t="shared" ref="I36" si="9">IF(OR($F$17="3人", $F$17="4人"),ISBLANK(F36)-1,1)</f>
        <v>-1</v>
      </c>
    </row>
    <row r="37" spans="3:9" x14ac:dyDescent="0.4">
      <c r="C37" s="37"/>
      <c r="D37" s="43"/>
      <c r="E37" s="12" t="s">
        <v>5</v>
      </c>
      <c r="F37" s="79" t="s">
        <v>75</v>
      </c>
      <c r="G37" s="51"/>
      <c r="H37" s="5" t="str">
        <f t="shared" si="0"/>
        <v/>
      </c>
      <c r="I37" s="4">
        <f t="shared" si="7"/>
        <v>-1</v>
      </c>
    </row>
    <row r="38" spans="3:9" ht="20.25" thickBot="1" x14ac:dyDescent="0.45">
      <c r="C38" s="37"/>
      <c r="D38" s="62"/>
      <c r="E38" s="13" t="s">
        <v>29</v>
      </c>
      <c r="F38" s="63" t="s">
        <v>10</v>
      </c>
      <c r="G38" s="64"/>
      <c r="H38" s="5" t="str">
        <f>IF(I38=0,"未選択","")</f>
        <v/>
      </c>
      <c r="I38" s="4">
        <f>IF(OR($F$17="3人", $F$17="4人"),IF(F38="同意します",1,0),1)</f>
        <v>1</v>
      </c>
    </row>
    <row r="39" spans="3:9" x14ac:dyDescent="0.4">
      <c r="C39" s="37"/>
      <c r="D39" s="61" t="s">
        <v>53</v>
      </c>
      <c r="E39" s="46" t="s">
        <v>4</v>
      </c>
      <c r="F39" s="8" t="s">
        <v>11</v>
      </c>
      <c r="G39" s="9"/>
      <c r="H39" s="5" t="str">
        <f t="shared" si="0"/>
        <v/>
      </c>
      <c r="I39" s="4">
        <f>IF($F$17="4人",ISBLANK(G39)-1,1)</f>
        <v>1</v>
      </c>
    </row>
    <row r="40" spans="3:9" x14ac:dyDescent="0.4">
      <c r="C40" s="37"/>
      <c r="D40" s="43"/>
      <c r="E40" s="47"/>
      <c r="F40" s="65"/>
      <c r="G40" s="66"/>
      <c r="H40" s="5" t="str">
        <f t="shared" si="0"/>
        <v/>
      </c>
      <c r="I40" s="4">
        <f>IF($F$17="4人",ISBLANK(F40)-1,1)</f>
        <v>1</v>
      </c>
    </row>
    <row r="41" spans="3:9" x14ac:dyDescent="0.4">
      <c r="C41" s="37"/>
      <c r="D41" s="43"/>
      <c r="E41" s="12" t="s">
        <v>28</v>
      </c>
      <c r="F41" s="50"/>
      <c r="G41" s="51"/>
      <c r="H41" s="5" t="str">
        <f t="shared" si="0"/>
        <v/>
      </c>
      <c r="I41" s="4">
        <f t="shared" ref="I41:I44" si="10">IF($F$17="4人",ISBLANK(F41)-1,1)</f>
        <v>1</v>
      </c>
    </row>
    <row r="42" spans="3:9" x14ac:dyDescent="0.4">
      <c r="C42" s="37"/>
      <c r="D42" s="43"/>
      <c r="E42" s="12" t="s">
        <v>12</v>
      </c>
      <c r="F42" s="50"/>
      <c r="G42" s="51"/>
      <c r="H42" s="5" t="str">
        <f t="shared" si="0"/>
        <v/>
      </c>
      <c r="I42" s="4">
        <f t="shared" si="10"/>
        <v>1</v>
      </c>
    </row>
    <row r="43" spans="3:9" x14ac:dyDescent="0.4">
      <c r="C43" s="37"/>
      <c r="D43" s="43"/>
      <c r="E43" s="12" t="s">
        <v>86</v>
      </c>
      <c r="F43" s="50"/>
      <c r="G43" s="51"/>
      <c r="H43" s="5" t="str">
        <f t="shared" ref="H43" si="11">IF(I43=0,"未記載","")</f>
        <v/>
      </c>
      <c r="I43" s="4">
        <f t="shared" ref="I43" si="12">IF($F$17="4人",ISBLANK(F43)-1,1)</f>
        <v>1</v>
      </c>
    </row>
    <row r="44" spans="3:9" x14ac:dyDescent="0.4">
      <c r="C44" s="37"/>
      <c r="D44" s="43"/>
      <c r="E44" s="12" t="s">
        <v>5</v>
      </c>
      <c r="F44" s="50"/>
      <c r="G44" s="51"/>
      <c r="H44" s="5" t="str">
        <f t="shared" si="0"/>
        <v/>
      </c>
      <c r="I44" s="4">
        <f t="shared" si="10"/>
        <v>1</v>
      </c>
    </row>
    <row r="45" spans="3:9" ht="20.25" thickBot="1" x14ac:dyDescent="0.45">
      <c r="C45" s="38"/>
      <c r="D45" s="62"/>
      <c r="E45" s="13" t="s">
        <v>29</v>
      </c>
      <c r="F45" s="63" t="s">
        <v>21</v>
      </c>
      <c r="G45" s="64"/>
      <c r="H45" s="5" t="str">
        <f>IF(I45=0,"未選択","")</f>
        <v/>
      </c>
      <c r="I45" s="4">
        <f>IF($F$17="4人",IF(F45="同意します",1,0),1)</f>
        <v>1</v>
      </c>
    </row>
    <row r="46" spans="3:9" x14ac:dyDescent="0.4">
      <c r="C46" s="52" t="s">
        <v>16</v>
      </c>
      <c r="D46" s="53"/>
      <c r="E46" s="46" t="s">
        <v>23</v>
      </c>
      <c r="F46" s="8" t="s">
        <v>11</v>
      </c>
      <c r="G46" s="9" t="s">
        <v>77</v>
      </c>
      <c r="H46" s="5" t="str">
        <f t="shared" si="0"/>
        <v/>
      </c>
      <c r="I46" s="4">
        <f t="shared" si="2"/>
        <v>-1</v>
      </c>
    </row>
    <row r="47" spans="3:9" x14ac:dyDescent="0.4">
      <c r="C47" s="52"/>
      <c r="D47" s="53"/>
      <c r="E47" s="47"/>
      <c r="F47" s="65" t="s">
        <v>76</v>
      </c>
      <c r="G47" s="66"/>
      <c r="H47" s="5" t="str">
        <f t="shared" si="0"/>
        <v/>
      </c>
      <c r="I47" s="4">
        <f t="shared" ref="I47:I51" si="13">ISBLANK(F47)-1</f>
        <v>-1</v>
      </c>
    </row>
    <row r="48" spans="3:9" x14ac:dyDescent="0.4">
      <c r="C48" s="52"/>
      <c r="D48" s="53"/>
      <c r="E48" s="12" t="s">
        <v>28</v>
      </c>
      <c r="F48" s="50" t="s">
        <v>78</v>
      </c>
      <c r="G48" s="51"/>
      <c r="H48" s="5" t="str">
        <f t="shared" si="0"/>
        <v/>
      </c>
      <c r="I48" s="4">
        <f t="shared" si="13"/>
        <v>-1</v>
      </c>
    </row>
    <row r="49" spans="2:9" x14ac:dyDescent="0.4">
      <c r="C49" s="52"/>
      <c r="D49" s="53"/>
      <c r="E49" s="12" t="s">
        <v>31</v>
      </c>
      <c r="F49" s="50" t="s">
        <v>79</v>
      </c>
      <c r="G49" s="51"/>
      <c r="H49" s="5" t="str">
        <f t="shared" si="0"/>
        <v/>
      </c>
      <c r="I49" s="4">
        <f t="shared" si="13"/>
        <v>-1</v>
      </c>
    </row>
    <row r="50" spans="2:9" x14ac:dyDescent="0.4">
      <c r="C50" s="52"/>
      <c r="D50" s="53"/>
      <c r="E50" s="12" t="s">
        <v>88</v>
      </c>
      <c r="F50" s="67" t="s">
        <v>89</v>
      </c>
      <c r="G50" s="68"/>
      <c r="H50" s="5" t="str">
        <f t="shared" ref="H50" si="14">IF(I50=0,"未記載","")</f>
        <v/>
      </c>
      <c r="I50" s="4">
        <f t="shared" ref="I50" si="15">ISBLANK(F50)-1</f>
        <v>-1</v>
      </c>
    </row>
    <row r="51" spans="2:9" x14ac:dyDescent="0.4">
      <c r="C51" s="52"/>
      <c r="D51" s="53"/>
      <c r="E51" s="12" t="s">
        <v>5</v>
      </c>
      <c r="F51" s="79" t="s">
        <v>68</v>
      </c>
      <c r="G51" s="51"/>
      <c r="H51" s="5" t="str">
        <f t="shared" si="0"/>
        <v/>
      </c>
      <c r="I51" s="4">
        <f t="shared" si="13"/>
        <v>-1</v>
      </c>
    </row>
    <row r="52" spans="2:9" ht="20.25" thickBot="1" x14ac:dyDescent="0.45">
      <c r="C52" s="54"/>
      <c r="D52" s="55"/>
      <c r="E52" s="13" t="s">
        <v>29</v>
      </c>
      <c r="F52" s="48" t="s">
        <v>10</v>
      </c>
      <c r="G52" s="49"/>
      <c r="H52" s="5" t="str">
        <f>IF(I52=0,"未選択","")</f>
        <v/>
      </c>
      <c r="I52" s="4">
        <f>IF(F52="同意します",1,0)</f>
        <v>1</v>
      </c>
    </row>
    <row r="53" spans="2:9" x14ac:dyDescent="0.4">
      <c r="C53" s="1" t="s">
        <v>43</v>
      </c>
      <c r="D53" s="3"/>
      <c r="E53" s="3"/>
      <c r="F53" s="3"/>
      <c r="G53" s="3"/>
      <c r="H53" s="3"/>
      <c r="I53" s="3"/>
    </row>
    <row r="54" spans="2:9" x14ac:dyDescent="0.4">
      <c r="C54" s="1" t="s">
        <v>32</v>
      </c>
      <c r="D54" s="14" t="str">
        <f>IF(I54=0,"必須記入欄に未記載の項目があります。","エントリー基本情報について、全ての項目が記載されました。引き続き、下記の提案アイデア概要を記載してください。")</f>
        <v>エントリー基本情報について、全ての項目が記載されました。引き続き、下記の提案アイデア概要を記載してください。</v>
      </c>
      <c r="E54" s="3"/>
      <c r="F54" s="3"/>
      <c r="G54" s="3"/>
      <c r="H54" s="3"/>
      <c r="I54" s="4">
        <f>PRODUCT($I$13:$I$52)</f>
        <v>1</v>
      </c>
    </row>
    <row r="55" spans="2:9" x14ac:dyDescent="0.4">
      <c r="D55" s="3"/>
      <c r="E55" s="3"/>
      <c r="F55" s="3"/>
      <c r="G55" s="3"/>
      <c r="H55" s="3"/>
      <c r="I55" s="3"/>
    </row>
    <row r="56" spans="2:9" ht="12" customHeight="1" x14ac:dyDescent="0.4">
      <c r="D56" s="3"/>
      <c r="E56" s="3"/>
      <c r="F56" s="3"/>
      <c r="G56" s="3"/>
      <c r="H56" s="15" t="s">
        <v>33</v>
      </c>
      <c r="I56" s="3"/>
    </row>
    <row r="57" spans="2:9" x14ac:dyDescent="0.4">
      <c r="D57" s="3"/>
      <c r="E57" s="3"/>
      <c r="F57" s="3"/>
      <c r="G57" s="3"/>
      <c r="H57" s="75" t="str">
        <f>$H$3</f>
        <v/>
      </c>
      <c r="I57" s="3"/>
    </row>
    <row r="58" spans="2:9" x14ac:dyDescent="0.4">
      <c r="B58" s="3" t="s">
        <v>91</v>
      </c>
      <c r="D58" s="3"/>
      <c r="E58" s="3"/>
      <c r="F58" s="3"/>
      <c r="G58" s="3"/>
      <c r="H58" s="75"/>
      <c r="I58" s="3"/>
    </row>
    <row r="59" spans="2:9" x14ac:dyDescent="0.4">
      <c r="C59" s="70" t="s">
        <v>6</v>
      </c>
      <c r="D59" s="70"/>
      <c r="E59" s="70"/>
      <c r="F59" s="70" t="s">
        <v>7</v>
      </c>
      <c r="G59" s="70"/>
      <c r="H59" s="70"/>
      <c r="I59" s="3"/>
    </row>
    <row r="60" spans="2:9" ht="63.75" customHeight="1" x14ac:dyDescent="0.4">
      <c r="C60" s="18" t="s">
        <v>92</v>
      </c>
      <c r="D60" s="76" t="s">
        <v>36</v>
      </c>
      <c r="E60" s="77"/>
      <c r="F60" s="50" t="s">
        <v>81</v>
      </c>
      <c r="G60" s="51"/>
      <c r="H60" s="5" t="str">
        <f t="shared" ref="H60:H67" si="16">IF(I60=0,"未記載","")</f>
        <v/>
      </c>
      <c r="I60" s="4">
        <f>ISBLANK(F60)-1</f>
        <v>-1</v>
      </c>
    </row>
    <row r="61" spans="2:9" ht="121.5" customHeight="1" x14ac:dyDescent="0.4">
      <c r="C61" s="30" t="s">
        <v>93</v>
      </c>
      <c r="D61" s="57" t="s">
        <v>37</v>
      </c>
      <c r="E61" s="58"/>
      <c r="F61" s="59" t="s">
        <v>90</v>
      </c>
      <c r="G61" s="60"/>
      <c r="H61" s="5" t="str">
        <f t="shared" si="16"/>
        <v/>
      </c>
      <c r="I61" s="4">
        <f>ISBLANK(F61)-1</f>
        <v>-1</v>
      </c>
    </row>
    <row r="62" spans="2:9" ht="63.75" customHeight="1" x14ac:dyDescent="0.4">
      <c r="C62" s="30" t="s">
        <v>38</v>
      </c>
      <c r="D62" s="57" t="s">
        <v>94</v>
      </c>
      <c r="E62" s="58"/>
      <c r="F62" s="59" t="s">
        <v>80</v>
      </c>
      <c r="G62" s="51"/>
      <c r="H62" s="5" t="str">
        <f t="shared" si="16"/>
        <v/>
      </c>
      <c r="I62" s="4">
        <f t="shared" ref="I62:I67" si="17">ISBLANK(F62)-1</f>
        <v>-1</v>
      </c>
    </row>
    <row r="63" spans="2:9" ht="63.75" customHeight="1" x14ac:dyDescent="0.4">
      <c r="C63" s="30" t="s">
        <v>40</v>
      </c>
      <c r="D63" s="57" t="s">
        <v>95</v>
      </c>
      <c r="E63" s="58"/>
      <c r="F63" s="59" t="s">
        <v>82</v>
      </c>
      <c r="G63" s="60"/>
      <c r="H63" s="5" t="str">
        <f t="shared" si="16"/>
        <v/>
      </c>
      <c r="I63" s="4">
        <f t="shared" si="17"/>
        <v>-1</v>
      </c>
    </row>
    <row r="64" spans="2:9" ht="63.75" customHeight="1" x14ac:dyDescent="0.4">
      <c r="C64" s="30" t="s">
        <v>39</v>
      </c>
      <c r="D64" s="57" t="s">
        <v>57</v>
      </c>
      <c r="E64" s="58"/>
      <c r="F64" s="59" t="s">
        <v>83</v>
      </c>
      <c r="G64" s="60"/>
      <c r="H64" s="5" t="str">
        <f t="shared" si="16"/>
        <v/>
      </c>
      <c r="I64" s="4">
        <f t="shared" si="17"/>
        <v>-1</v>
      </c>
    </row>
    <row r="65" spans="2:15" ht="63.75" customHeight="1" x14ac:dyDescent="0.4">
      <c r="C65" s="30" t="s">
        <v>41</v>
      </c>
      <c r="D65" s="57" t="s">
        <v>96</v>
      </c>
      <c r="E65" s="58"/>
      <c r="F65" s="59" t="s">
        <v>97</v>
      </c>
      <c r="G65" s="60"/>
      <c r="H65" s="5" t="str">
        <f t="shared" si="16"/>
        <v/>
      </c>
      <c r="I65" s="4">
        <f t="shared" si="17"/>
        <v>-1</v>
      </c>
    </row>
    <row r="66" spans="2:15" ht="63.75" customHeight="1" x14ac:dyDescent="0.4">
      <c r="C66" s="30" t="s">
        <v>42</v>
      </c>
      <c r="D66" s="57" t="s">
        <v>58</v>
      </c>
      <c r="E66" s="58"/>
      <c r="F66" s="59" t="s">
        <v>98</v>
      </c>
      <c r="G66" s="60"/>
      <c r="H66" s="5" t="str">
        <f t="shared" si="16"/>
        <v/>
      </c>
      <c r="I66" s="4">
        <f t="shared" si="17"/>
        <v>-1</v>
      </c>
    </row>
    <row r="67" spans="2:15" ht="63.75" customHeight="1" x14ac:dyDescent="0.4">
      <c r="C67" s="30" t="s">
        <v>34</v>
      </c>
      <c r="D67" s="57" t="s">
        <v>59</v>
      </c>
      <c r="E67" s="58"/>
      <c r="F67" s="59" t="s">
        <v>84</v>
      </c>
      <c r="G67" s="60"/>
      <c r="H67" s="5" t="str">
        <f t="shared" si="16"/>
        <v/>
      </c>
      <c r="I67" s="4">
        <f t="shared" si="17"/>
        <v>-1</v>
      </c>
    </row>
    <row r="68" spans="2:15" x14ac:dyDescent="0.4">
      <c r="C68" s="1" t="s">
        <v>54</v>
      </c>
    </row>
    <row r="69" spans="2:15" x14ac:dyDescent="0.4">
      <c r="C69" s="1" t="s">
        <v>32</v>
      </c>
      <c r="D69" s="14" t="str">
        <f>IF(I69=0,"必須記入欄に未記載の項目があります。","提案アイデア概要について、全ての項目が記載されました。引き続き、下記の確認事項をチェックしてください。")</f>
        <v>提案アイデア概要について、全ての項目が記載されました。引き続き、下記の確認事項をチェックしてください。</v>
      </c>
      <c r="E69" s="3"/>
      <c r="F69" s="3"/>
      <c r="G69" s="3"/>
      <c r="H69" s="3"/>
      <c r="I69" s="4">
        <f>PRODUCT($I$60:$I$66)</f>
        <v>-1</v>
      </c>
    </row>
    <row r="71" spans="2:15" ht="9" customHeight="1" x14ac:dyDescent="0.4">
      <c r="H71" s="15" t="s">
        <v>33</v>
      </c>
    </row>
    <row r="72" spans="2:15" x14ac:dyDescent="0.4">
      <c r="H72" s="75" t="str">
        <f>$H$3</f>
        <v/>
      </c>
    </row>
    <row r="73" spans="2:15" x14ac:dyDescent="0.4">
      <c r="B73" s="3" t="s">
        <v>44</v>
      </c>
      <c r="H73" s="75"/>
    </row>
    <row r="74" spans="2:15" x14ac:dyDescent="0.4">
      <c r="C74" s="14" t="s">
        <v>45</v>
      </c>
      <c r="D74" s="3"/>
      <c r="E74" s="3"/>
      <c r="F74" s="3"/>
      <c r="G74" s="3"/>
      <c r="H74" s="3"/>
    </row>
    <row r="75" spans="2:15" ht="21" x14ac:dyDescent="0.4">
      <c r="C75" s="56" t="s">
        <v>46</v>
      </c>
      <c r="D75" s="56"/>
      <c r="E75" s="56"/>
      <c r="H75" s="5" t="str">
        <f>IF(I75=0,"未選択","")</f>
        <v/>
      </c>
      <c r="I75" s="4">
        <f>IF(C75="下記の事項を確認し、同意した上で、エントリーします",1,0)</f>
        <v>1</v>
      </c>
    </row>
    <row r="77" spans="2:15" ht="37.5" customHeight="1" x14ac:dyDescent="0.4">
      <c r="B77" s="19"/>
      <c r="C77" s="35" t="s">
        <v>60</v>
      </c>
      <c r="D77" s="35"/>
      <c r="E77" s="35"/>
      <c r="F77" s="35"/>
      <c r="G77" s="35"/>
      <c r="H77" s="35"/>
      <c r="I77" s="24"/>
      <c r="J77" s="24"/>
      <c r="K77" s="24"/>
      <c r="L77" s="24"/>
      <c r="M77" s="24"/>
      <c r="N77" s="23"/>
      <c r="O77" s="20"/>
    </row>
    <row r="78" spans="2:15" x14ac:dyDescent="0.4">
      <c r="B78" s="19"/>
      <c r="C78" s="32" t="s">
        <v>47</v>
      </c>
      <c r="D78" s="32"/>
      <c r="E78" s="32"/>
      <c r="F78" s="32"/>
      <c r="G78" s="32"/>
      <c r="H78" s="32"/>
      <c r="I78" s="24"/>
      <c r="J78" s="24"/>
      <c r="K78" s="24"/>
      <c r="L78" s="24"/>
      <c r="M78" s="24"/>
      <c r="N78" s="23"/>
      <c r="O78" s="20"/>
    </row>
    <row r="79" spans="2:15" x14ac:dyDescent="0.4">
      <c r="B79" s="19"/>
      <c r="C79" s="33" t="s">
        <v>48</v>
      </c>
      <c r="D79" s="33"/>
      <c r="E79" s="33"/>
      <c r="F79" s="33"/>
      <c r="G79" s="33"/>
      <c r="H79" s="33"/>
      <c r="I79" s="24"/>
      <c r="J79" s="24"/>
      <c r="K79" s="24"/>
      <c r="L79" s="24"/>
      <c r="M79" s="24"/>
      <c r="N79" s="23"/>
      <c r="O79" s="20"/>
    </row>
    <row r="80" spans="2:15" x14ac:dyDescent="0.4">
      <c r="B80" s="19"/>
      <c r="C80" s="32" t="s">
        <v>49</v>
      </c>
      <c r="D80" s="32"/>
      <c r="E80" s="32"/>
      <c r="F80" s="32"/>
      <c r="G80" s="32"/>
      <c r="H80" s="32"/>
      <c r="I80" s="24"/>
      <c r="J80" s="24"/>
      <c r="K80" s="24"/>
      <c r="L80" s="24"/>
      <c r="M80" s="24"/>
      <c r="N80" s="23"/>
      <c r="O80" s="20"/>
    </row>
    <row r="81" spans="2:16" x14ac:dyDescent="0.4">
      <c r="B81" s="19"/>
      <c r="C81" s="32" t="s">
        <v>50</v>
      </c>
      <c r="D81" s="32"/>
      <c r="E81" s="32"/>
      <c r="F81" s="32"/>
      <c r="G81" s="32"/>
      <c r="H81" s="32"/>
      <c r="I81" s="25"/>
      <c r="J81" s="25"/>
      <c r="K81" s="25"/>
      <c r="L81" s="25"/>
      <c r="M81" s="25"/>
      <c r="N81" s="26"/>
      <c r="O81" s="20"/>
      <c r="P81" s="21"/>
    </row>
    <row r="82" spans="2:16" ht="19.5" customHeight="1" x14ac:dyDescent="0.4">
      <c r="B82" s="22"/>
      <c r="C82" s="34" t="s">
        <v>51</v>
      </c>
      <c r="D82" s="34"/>
      <c r="E82" s="34"/>
      <c r="F82" s="34"/>
      <c r="G82" s="34"/>
      <c r="H82" s="34"/>
      <c r="I82" s="27"/>
      <c r="J82" s="27"/>
      <c r="K82" s="27"/>
      <c r="L82" s="27"/>
      <c r="M82" s="27"/>
      <c r="N82" s="28"/>
      <c r="O82" s="21"/>
      <c r="P82" s="21"/>
    </row>
    <row r="83" spans="2:16" ht="33" customHeight="1" x14ac:dyDescent="0.4">
      <c r="B83" s="22"/>
      <c r="C83" s="31" t="s">
        <v>101</v>
      </c>
      <c r="D83" s="31"/>
      <c r="E83" s="31"/>
      <c r="F83" s="31"/>
      <c r="G83" s="31"/>
      <c r="H83" s="31"/>
      <c r="I83" s="27"/>
      <c r="J83" s="27"/>
      <c r="K83" s="27"/>
      <c r="L83" s="27"/>
      <c r="M83" s="27"/>
      <c r="N83" s="28"/>
      <c r="O83" s="21"/>
      <c r="P83" s="21"/>
    </row>
    <row r="84" spans="2:16" x14ac:dyDescent="0.4">
      <c r="B84" s="22"/>
      <c r="C84" s="22"/>
      <c r="D84" s="21"/>
      <c r="E84" s="21"/>
      <c r="F84" s="21"/>
      <c r="G84" s="21"/>
      <c r="H84" s="21"/>
      <c r="I84" s="21"/>
      <c r="J84" s="21"/>
      <c r="K84" s="21"/>
      <c r="L84" s="21"/>
      <c r="M84" s="21"/>
      <c r="N84" s="21"/>
      <c r="O84" s="21"/>
      <c r="P84" s="21"/>
    </row>
    <row r="86" spans="2:16" x14ac:dyDescent="0.4">
      <c r="B86" s="3" t="s">
        <v>56</v>
      </c>
      <c r="C86" s="1"/>
    </row>
    <row r="87" spans="2:16" x14ac:dyDescent="0.4">
      <c r="C87" s="1" t="s">
        <v>8</v>
      </c>
    </row>
    <row r="88" spans="2:16" x14ac:dyDescent="0.4">
      <c r="C88" s="1" t="s">
        <v>9</v>
      </c>
    </row>
  </sheetData>
  <sheetProtection sheet="1" objects="1" scenarios="1"/>
  <mergeCells count="80">
    <mergeCell ref="E3:G3"/>
    <mergeCell ref="H3:H4"/>
    <mergeCell ref="E4:G4"/>
    <mergeCell ref="C12:E12"/>
    <mergeCell ref="F12:H12"/>
    <mergeCell ref="F31:G31"/>
    <mergeCell ref="F17:G17"/>
    <mergeCell ref="C18:C45"/>
    <mergeCell ref="D18:D24"/>
    <mergeCell ref="E18:E19"/>
    <mergeCell ref="F19:G19"/>
    <mergeCell ref="F20:G20"/>
    <mergeCell ref="F21:G21"/>
    <mergeCell ref="F23:G23"/>
    <mergeCell ref="F24:G24"/>
    <mergeCell ref="D25:D31"/>
    <mergeCell ref="C13:D17"/>
    <mergeCell ref="E13:E14"/>
    <mergeCell ref="F14:G14"/>
    <mergeCell ref="F15:G15"/>
    <mergeCell ref="F16:G16"/>
    <mergeCell ref="E25:E26"/>
    <mergeCell ref="F26:G26"/>
    <mergeCell ref="F27:G27"/>
    <mergeCell ref="F28:G28"/>
    <mergeCell ref="F30:G30"/>
    <mergeCell ref="D32:D38"/>
    <mergeCell ref="E32:E33"/>
    <mergeCell ref="F33:G33"/>
    <mergeCell ref="F34:G34"/>
    <mergeCell ref="F35:G35"/>
    <mergeCell ref="F37:G37"/>
    <mergeCell ref="F38:G38"/>
    <mergeCell ref="D39:D45"/>
    <mergeCell ref="E39:E40"/>
    <mergeCell ref="F40:G40"/>
    <mergeCell ref="F41:G41"/>
    <mergeCell ref="F42:G42"/>
    <mergeCell ref="F44:G44"/>
    <mergeCell ref="F45:G45"/>
    <mergeCell ref="D61:E61"/>
    <mergeCell ref="C46:D52"/>
    <mergeCell ref="E46:E47"/>
    <mergeCell ref="F47:G47"/>
    <mergeCell ref="F48:G48"/>
    <mergeCell ref="F49:G49"/>
    <mergeCell ref="F51:G51"/>
    <mergeCell ref="F52:G52"/>
    <mergeCell ref="H57:H58"/>
    <mergeCell ref="C59:E59"/>
    <mergeCell ref="F59:H59"/>
    <mergeCell ref="D60:E60"/>
    <mergeCell ref="F60:G60"/>
    <mergeCell ref="D62:E62"/>
    <mergeCell ref="F62:G62"/>
    <mergeCell ref="D63:E63"/>
    <mergeCell ref="F63:G63"/>
    <mergeCell ref="D64:E64"/>
    <mergeCell ref="F64:G64"/>
    <mergeCell ref="F65:G65"/>
    <mergeCell ref="D66:E66"/>
    <mergeCell ref="F66:G66"/>
    <mergeCell ref="D67:E67"/>
    <mergeCell ref="F67:G67"/>
    <mergeCell ref="C83:H83"/>
    <mergeCell ref="F22:G22"/>
    <mergeCell ref="F29:G29"/>
    <mergeCell ref="F36:G36"/>
    <mergeCell ref="F43:G43"/>
    <mergeCell ref="F50:G50"/>
    <mergeCell ref="C81:H81"/>
    <mergeCell ref="C82:H82"/>
    <mergeCell ref="F61:G61"/>
    <mergeCell ref="H72:H73"/>
    <mergeCell ref="C75:E75"/>
    <mergeCell ref="C77:H77"/>
    <mergeCell ref="C78:H78"/>
    <mergeCell ref="C79:H79"/>
    <mergeCell ref="C80:H80"/>
    <mergeCell ref="D65:E65"/>
  </mergeCells>
  <phoneticPr fontId="1"/>
  <hyperlinks>
    <hyperlink ref="F23" r:id="rId1" xr:uid="{00000000-0004-0000-0100-000000000000}"/>
    <hyperlink ref="F30" r:id="rId2" xr:uid="{00000000-0004-0000-0100-000001000000}"/>
    <hyperlink ref="F37" r:id="rId3" xr:uid="{00000000-0004-0000-0100-000002000000}"/>
    <hyperlink ref="F51" r:id="rId4" xr:uid="{00000000-0004-0000-0100-000003000000}"/>
  </hyperlinks>
  <pageMargins left="0.7" right="0.7" top="0.75" bottom="0.75" header="0.3" footer="0.3"/>
  <pageSetup paperSize="9" orientation="portrait" verticalDpi="0" r:id="rId5"/>
  <drawing r:id="rId6"/>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プルダウンの選択肢!$D$4:$D$5</xm:f>
          </x14:formula1>
          <xm:sqref>C75:E75</xm:sqref>
        </x14:dataValidation>
        <x14:dataValidation type="list" allowBlank="1" showInputMessage="1" showErrorMessage="1" xr:uid="{00000000-0002-0000-0100-000001000000}">
          <x14:formula1>
            <xm:f>プルダウンの選択肢!$C$4:$C$5</xm:f>
          </x14:formula1>
          <xm:sqref>F24:G24 F31:G31 F38:G38 F45:G45 F52:G52</xm:sqref>
        </x14:dataValidation>
        <x14:dataValidation type="list" allowBlank="1" showInputMessage="1" showErrorMessage="1" xr:uid="{00000000-0002-0000-0100-000002000000}">
          <x14:formula1>
            <xm:f>プルダウンの選択肢!$B$4:$B$7</xm:f>
          </x14:formula1>
          <xm:sqref>F17:G17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D7"/>
  <sheetViews>
    <sheetView workbookViewId="0">
      <selection activeCell="D6" sqref="D6"/>
    </sheetView>
  </sheetViews>
  <sheetFormatPr defaultColWidth="9" defaultRowHeight="15.75" x14ac:dyDescent="0.4"/>
  <cols>
    <col min="1" max="1" width="9" style="1"/>
    <col min="2" max="2" width="15.25" style="1" customWidth="1"/>
    <col min="3" max="3" width="29.25" style="1" customWidth="1"/>
    <col min="4" max="16384" width="9" style="1"/>
  </cols>
  <sheetData>
    <row r="3" spans="2:4" x14ac:dyDescent="0.4">
      <c r="B3" s="1" t="s">
        <v>17</v>
      </c>
      <c r="C3" s="1" t="s">
        <v>22</v>
      </c>
      <c r="D3" s="1" t="s">
        <v>44</v>
      </c>
    </row>
    <row r="4" spans="2:4" x14ac:dyDescent="0.4">
      <c r="B4" s="1" t="s">
        <v>21</v>
      </c>
      <c r="C4" s="1" t="s">
        <v>21</v>
      </c>
      <c r="D4" s="1" t="s">
        <v>21</v>
      </c>
    </row>
    <row r="5" spans="2:4" x14ac:dyDescent="0.4">
      <c r="B5" s="1" t="s">
        <v>18</v>
      </c>
      <c r="C5" s="1" t="s">
        <v>10</v>
      </c>
      <c r="D5" s="1" t="s">
        <v>46</v>
      </c>
    </row>
    <row r="6" spans="2:4" x14ac:dyDescent="0.4">
      <c r="B6" s="1" t="s">
        <v>19</v>
      </c>
    </row>
    <row r="7" spans="2:4" x14ac:dyDescent="0.4">
      <c r="B7" s="1" t="s">
        <v>20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エントリーシート</vt:lpstr>
      <vt:lpstr>記入例</vt:lpstr>
      <vt:lpstr>プルダウンの選択肢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sssha</dc:creator>
  <cp:lastModifiedBy>sssha</cp:lastModifiedBy>
  <dcterms:created xsi:type="dcterms:W3CDTF">2022-03-31T12:56:33Z</dcterms:created>
  <dcterms:modified xsi:type="dcterms:W3CDTF">2022-04-08T02:05:51Z</dcterms:modified>
</cp:coreProperties>
</file>